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slicers/slicer2.xml" ContentType="application/vnd.ms-excel.slicer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29ad3f2cd1b63d5/שולחן העבודה/פרוייקטים באקסל/1.שיווק/אקסלים לדוגמא/אתר/"/>
    </mc:Choice>
  </mc:AlternateContent>
  <xr:revisionPtr revIDLastSave="666" documentId="8_{AE12CAE9-CF48-4BE8-B4C5-F6E0E41DE494}" xr6:coauthVersionLast="47" xr6:coauthVersionMax="47" xr10:uidLastSave="{74136AD2-513E-4450-8882-C7C86AAFB48D}"/>
  <bookViews>
    <workbookView xWindow="-120" yWindow="-120" windowWidth="29040" windowHeight="15720" activeTab="3" xr2:uid="{3DD02C02-74E9-4601-A1C5-C3BE0DB9D21C}"/>
  </bookViews>
  <sheets>
    <sheet name="רישום תעודות" sheetId="6" r:id="rId1"/>
    <sheet name="טבלת מוצרים ומלאי" sheetId="4" r:id="rId2"/>
    <sheet name="סיכום תנועות חודשי" sheetId="9" r:id="rId3"/>
    <sheet name="הגדרות" sheetId="3" r:id="rId4"/>
    <sheet name="אודות" sheetId="11" r:id="rId5"/>
  </sheets>
  <definedNames>
    <definedName name="_Hlk181479534" localSheetId="4">אודות!#REF!</definedName>
    <definedName name="Slicer_חודש">#N/A</definedName>
    <definedName name="Slicer_מספר_תעודה">#N/A</definedName>
    <definedName name="Slicer_סוג_תנועה">#N/A</definedName>
    <definedName name="Slicer_סטאטוס_מלאי">#N/A</definedName>
    <definedName name="Slicer_ספק">#N/A</definedName>
    <definedName name="Slicer_קטגוריה">#N/A</definedName>
    <definedName name="Slicer_שם_פריט">#N/A</definedName>
    <definedName name="Slicer_שנה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6"/>
        <x14:slicerCache r:id="rId7"/>
        <x14:slicerCache r:id="rId8"/>
        <x14:slicerCache r:id="rId9"/>
        <x14:slicerCache r:id="rId10"/>
        <x14:slicerCache r:id="rId11"/>
        <x14:slicerCache r:id="rId12"/>
        <x14:slicerCache r:id="rId13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6" l="1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H9" i="6"/>
  <c r="I9" i="6" s="1"/>
  <c r="H20" i="6"/>
  <c r="I20" i="6" s="1"/>
  <c r="H19" i="6"/>
  <c r="I19" i="6" s="1"/>
  <c r="H18" i="6"/>
  <c r="H17" i="6"/>
  <c r="H16" i="6"/>
  <c r="I16" i="6" s="1"/>
  <c r="H6" i="6"/>
  <c r="E6" i="4" s="1"/>
  <c r="F6" i="4" s="1"/>
  <c r="H7" i="6"/>
  <c r="E7" i="4" s="1"/>
  <c r="F7" i="4" s="1"/>
  <c r="H8" i="6"/>
  <c r="E8" i="4" s="1"/>
  <c r="F8" i="4" s="1"/>
  <c r="H10" i="6"/>
  <c r="E10" i="4" s="1"/>
  <c r="F10" i="4" s="1"/>
  <c r="H11" i="6"/>
  <c r="I11" i="6" s="1"/>
  <c r="H12" i="6"/>
  <c r="I12" i="6" s="1"/>
  <c r="H13" i="6"/>
  <c r="I13" i="6" s="1"/>
  <c r="H14" i="6"/>
  <c r="I14" i="6" s="1"/>
  <c r="H15" i="6"/>
  <c r="I15" i="6" s="1"/>
  <c r="E15" i="4" l="1"/>
  <c r="F15" i="4" s="1"/>
  <c r="E13" i="4"/>
  <c r="F13" i="4" s="1"/>
  <c r="E14" i="4"/>
  <c r="F14" i="4" s="1"/>
  <c r="E12" i="4"/>
  <c r="F12" i="4" s="1"/>
  <c r="E11" i="4"/>
  <c r="F11" i="4" s="1"/>
  <c r="I18" i="6"/>
  <c r="I17" i="6"/>
  <c r="E9" i="4"/>
  <c r="F9" i="4" s="1"/>
  <c r="I10" i="6"/>
  <c r="I8" i="6"/>
  <c r="I7" i="6"/>
  <c r="I6" i="6"/>
  <c r="H2" i="6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19" i="9"/>
  <c r="O20" i="9"/>
  <c r="O21" i="9"/>
  <c r="O22" i="9"/>
  <c r="O23" i="9"/>
  <c r="O24" i="9"/>
  <c r="O25" i="9"/>
  <c r="O26" i="9"/>
  <c r="O27" i="9"/>
  <c r="O28" i="9"/>
  <c r="O29" i="9"/>
  <c r="O30" i="9"/>
  <c r="B7" i="9" a="1"/>
  <c r="C6" i="9"/>
  <c r="C4" i="9"/>
  <c r="C8" i="9" l="1"/>
  <c r="C13" i="9"/>
  <c r="C18" i="9"/>
  <c r="O18" i="9" s="1"/>
  <c r="C23" i="9"/>
  <c r="C28" i="9"/>
  <c r="C33" i="9"/>
  <c r="C38" i="9"/>
  <c r="C43" i="9"/>
  <c r="C48" i="9"/>
  <c r="C15" i="9"/>
  <c r="C10" i="9"/>
  <c r="C20" i="9"/>
  <c r="C25" i="9"/>
  <c r="C30" i="9"/>
  <c r="C35" i="9"/>
  <c r="C40" i="9"/>
  <c r="C45" i="9"/>
  <c r="C50" i="9"/>
  <c r="C21" i="9"/>
  <c r="C34" i="9"/>
  <c r="C47" i="9"/>
  <c r="C16" i="9"/>
  <c r="C29" i="9"/>
  <c r="C42" i="9"/>
  <c r="C11" i="9"/>
  <c r="C24" i="9"/>
  <c r="C37" i="9"/>
  <c r="C19" i="9"/>
  <c r="C32" i="9"/>
  <c r="C14" i="9"/>
  <c r="C27" i="9"/>
  <c r="C9" i="9"/>
  <c r="C22" i="9"/>
  <c r="C17" i="9"/>
  <c r="C12" i="9"/>
  <c r="C46" i="9"/>
  <c r="C39" i="9"/>
  <c r="C31" i="9"/>
  <c r="C49" i="9"/>
  <c r="C41" i="9"/>
  <c r="C26" i="9"/>
  <c r="C44" i="9"/>
  <c r="C36" i="9"/>
  <c r="B7" i="9"/>
  <c r="C7" i="9" s="1"/>
  <c r="D6" i="9"/>
  <c r="D23" i="9" l="1"/>
  <c r="D28" i="9"/>
  <c r="D33" i="9"/>
  <c r="D38" i="9"/>
  <c r="D43" i="9"/>
  <c r="D48" i="9"/>
  <c r="D8" i="9"/>
  <c r="D13" i="9"/>
  <c r="D18" i="9"/>
  <c r="D50" i="9"/>
  <c r="D7" i="9"/>
  <c r="D10" i="9"/>
  <c r="D15" i="9"/>
  <c r="D20" i="9"/>
  <c r="D25" i="9"/>
  <c r="D30" i="9"/>
  <c r="D35" i="9"/>
  <c r="D40" i="9"/>
  <c r="D45" i="9"/>
  <c r="D26" i="9"/>
  <c r="D39" i="9"/>
  <c r="D21" i="9"/>
  <c r="D34" i="9"/>
  <c r="D47" i="9"/>
  <c r="D16" i="9"/>
  <c r="D29" i="9"/>
  <c r="D42" i="9"/>
  <c r="D11" i="9"/>
  <c r="D24" i="9"/>
  <c r="D37" i="9"/>
  <c r="D19" i="9"/>
  <c r="D32" i="9"/>
  <c r="D14" i="9"/>
  <c r="D27" i="9"/>
  <c r="D9" i="9"/>
  <c r="D22" i="9"/>
  <c r="D12" i="9"/>
  <c r="D17" i="9"/>
  <c r="D46" i="9"/>
  <c r="D31" i="9"/>
  <c r="D49" i="9"/>
  <c r="D41" i="9"/>
  <c r="D44" i="9"/>
  <c r="D36" i="9"/>
  <c r="E6" i="9"/>
  <c r="E48" i="9" l="1"/>
  <c r="E30" i="9"/>
  <c r="E45" i="9"/>
  <c r="E50" i="9"/>
  <c r="E10" i="9"/>
  <c r="E25" i="9"/>
  <c r="E35" i="9"/>
  <c r="E40" i="9"/>
  <c r="E8" i="9"/>
  <c r="E13" i="9"/>
  <c r="E18" i="9"/>
  <c r="E23" i="9"/>
  <c r="E28" i="9"/>
  <c r="E33" i="9"/>
  <c r="E38" i="9"/>
  <c r="E43" i="9"/>
  <c r="E7" i="9"/>
  <c r="E15" i="9"/>
  <c r="E20" i="9"/>
  <c r="E31" i="9"/>
  <c r="E44" i="9"/>
  <c r="E26" i="9"/>
  <c r="E39" i="9"/>
  <c r="E21" i="9"/>
  <c r="E34" i="9"/>
  <c r="E47" i="9"/>
  <c r="E16" i="9"/>
  <c r="E29" i="9"/>
  <c r="E42" i="9"/>
  <c r="E11" i="9"/>
  <c r="E24" i="9"/>
  <c r="E37" i="9"/>
  <c r="E19" i="9"/>
  <c r="E32" i="9"/>
  <c r="E14" i="9"/>
  <c r="E27" i="9"/>
  <c r="E9" i="9"/>
  <c r="E17" i="9"/>
  <c r="E22" i="9"/>
  <c r="E12" i="9"/>
  <c r="E36" i="9"/>
  <c r="E46" i="9"/>
  <c r="E49" i="9"/>
  <c r="E41" i="9"/>
  <c r="F6" i="9"/>
  <c r="F8" i="9" l="1"/>
  <c r="F13" i="9"/>
  <c r="F23" i="9"/>
  <c r="F33" i="9"/>
  <c r="F48" i="9"/>
  <c r="F7" i="9"/>
  <c r="F18" i="9"/>
  <c r="F28" i="9"/>
  <c r="F38" i="9"/>
  <c r="F43" i="9"/>
  <c r="F36" i="9"/>
  <c r="F49" i="9"/>
  <c r="F31" i="9"/>
  <c r="F44" i="9"/>
  <c r="F26" i="9"/>
  <c r="F39" i="9"/>
  <c r="F21" i="9"/>
  <c r="F34" i="9"/>
  <c r="F47" i="9"/>
  <c r="F16" i="9"/>
  <c r="F29" i="9"/>
  <c r="F42" i="9"/>
  <c r="F11" i="9"/>
  <c r="F24" i="9"/>
  <c r="F37" i="9"/>
  <c r="F50" i="9"/>
  <c r="F19" i="9"/>
  <c r="F32" i="9"/>
  <c r="F45" i="9"/>
  <c r="F40" i="9"/>
  <c r="F17" i="9"/>
  <c r="F12" i="9"/>
  <c r="F20" i="9"/>
  <c r="F14" i="9"/>
  <c r="F27" i="9"/>
  <c r="F9" i="9"/>
  <c r="F22" i="9"/>
  <c r="F35" i="9"/>
  <c r="F30" i="9"/>
  <c r="F25" i="9"/>
  <c r="F15" i="9"/>
  <c r="F10" i="9"/>
  <c r="F46" i="9"/>
  <c r="F41" i="9"/>
  <c r="G6" i="9"/>
  <c r="G11" i="9" l="1"/>
  <c r="G16" i="9"/>
  <c r="G21" i="9"/>
  <c r="G26" i="9"/>
  <c r="G31" i="9"/>
  <c r="G36" i="9"/>
  <c r="G41" i="9"/>
  <c r="G46" i="9"/>
  <c r="G7" i="9"/>
  <c r="G8" i="9"/>
  <c r="G18" i="9"/>
  <c r="G23" i="9"/>
  <c r="G28" i="9"/>
  <c r="G33" i="9"/>
  <c r="G38" i="9"/>
  <c r="G43" i="9"/>
  <c r="G48" i="9"/>
  <c r="G13" i="9"/>
  <c r="G49" i="9"/>
  <c r="G44" i="9"/>
  <c r="G39" i="9"/>
  <c r="G34" i="9"/>
  <c r="G47" i="9"/>
  <c r="G29" i="9"/>
  <c r="G42" i="9"/>
  <c r="G24" i="9"/>
  <c r="G37" i="9"/>
  <c r="G19" i="9"/>
  <c r="G32" i="9"/>
  <c r="G45" i="9"/>
  <c r="G9" i="9"/>
  <c r="G22" i="9"/>
  <c r="G17" i="9"/>
  <c r="G30" i="9"/>
  <c r="G12" i="9"/>
  <c r="G25" i="9"/>
  <c r="G50" i="9"/>
  <c r="G14" i="9"/>
  <c r="G27" i="9"/>
  <c r="G40" i="9"/>
  <c r="G35" i="9"/>
  <c r="G20" i="9"/>
  <c r="G15" i="9"/>
  <c r="G10" i="9"/>
  <c r="H6" i="9"/>
  <c r="H41" i="9" l="1"/>
  <c r="H46" i="9"/>
  <c r="H8" i="9"/>
  <c r="H13" i="9"/>
  <c r="H28" i="9"/>
  <c r="H33" i="9"/>
  <c r="H38" i="9"/>
  <c r="H43" i="9"/>
  <c r="H48" i="9"/>
  <c r="H11" i="9"/>
  <c r="H16" i="9"/>
  <c r="H21" i="9"/>
  <c r="H26" i="9"/>
  <c r="H31" i="9"/>
  <c r="H36" i="9"/>
  <c r="H18" i="9"/>
  <c r="H23" i="9"/>
  <c r="H7" i="9"/>
  <c r="H49" i="9"/>
  <c r="H44" i="9"/>
  <c r="H39" i="9"/>
  <c r="H34" i="9"/>
  <c r="H47" i="9"/>
  <c r="H29" i="9"/>
  <c r="H42" i="9"/>
  <c r="H24" i="9"/>
  <c r="H50" i="9"/>
  <c r="H32" i="9"/>
  <c r="H14" i="9"/>
  <c r="H27" i="9"/>
  <c r="H22" i="9"/>
  <c r="H35" i="9"/>
  <c r="H17" i="9"/>
  <c r="H37" i="9"/>
  <c r="H19" i="9"/>
  <c r="H45" i="9"/>
  <c r="H40" i="9"/>
  <c r="H9" i="9"/>
  <c r="H30" i="9"/>
  <c r="H12" i="9"/>
  <c r="H25" i="9"/>
  <c r="H20" i="9"/>
  <c r="H15" i="9"/>
  <c r="H10" i="9"/>
  <c r="I6" i="9"/>
  <c r="I7" i="9" l="1"/>
  <c r="I41" i="9"/>
  <c r="I8" i="9"/>
  <c r="I13" i="9"/>
  <c r="I18" i="9"/>
  <c r="I23" i="9"/>
  <c r="I43" i="9"/>
  <c r="I48" i="9"/>
  <c r="I11" i="9"/>
  <c r="I16" i="9"/>
  <c r="I21" i="9"/>
  <c r="I26" i="9"/>
  <c r="I31" i="9"/>
  <c r="I36" i="9"/>
  <c r="I46" i="9"/>
  <c r="I28" i="9"/>
  <c r="I33" i="9"/>
  <c r="I38" i="9"/>
  <c r="I49" i="9"/>
  <c r="I44" i="9"/>
  <c r="I39" i="9"/>
  <c r="I34" i="9"/>
  <c r="I47" i="9"/>
  <c r="I24" i="9"/>
  <c r="I37" i="9"/>
  <c r="I32" i="9"/>
  <c r="I14" i="9"/>
  <c r="I27" i="9"/>
  <c r="I40" i="9"/>
  <c r="I29" i="9"/>
  <c r="I42" i="9"/>
  <c r="I50" i="9"/>
  <c r="I19" i="9"/>
  <c r="I45" i="9"/>
  <c r="I9" i="9"/>
  <c r="I22" i="9"/>
  <c r="I35" i="9"/>
  <c r="I17" i="9"/>
  <c r="I30" i="9"/>
  <c r="I12" i="9"/>
  <c r="I25" i="9"/>
  <c r="I20" i="9"/>
  <c r="I10" i="9"/>
  <c r="I15" i="9"/>
  <c r="J6" i="9"/>
  <c r="J7" i="9" l="1"/>
  <c r="J16" i="9"/>
  <c r="J26" i="9"/>
  <c r="J36" i="9"/>
  <c r="J11" i="9"/>
  <c r="J21" i="9"/>
  <c r="J31" i="9"/>
  <c r="J41" i="9"/>
  <c r="J46" i="9"/>
  <c r="J8" i="9"/>
  <c r="J49" i="9"/>
  <c r="J44" i="9"/>
  <c r="J42" i="9"/>
  <c r="J19" i="9"/>
  <c r="J27" i="9"/>
  <c r="J40" i="9"/>
  <c r="J39" i="9"/>
  <c r="J34" i="9"/>
  <c r="J47" i="9"/>
  <c r="J29" i="9"/>
  <c r="J24" i="9"/>
  <c r="J37" i="9"/>
  <c r="J50" i="9"/>
  <c r="J32" i="9"/>
  <c r="J45" i="9"/>
  <c r="J14" i="9"/>
  <c r="J22" i="9"/>
  <c r="J35" i="9"/>
  <c r="J48" i="9"/>
  <c r="J17" i="9"/>
  <c r="J30" i="9"/>
  <c r="J43" i="9"/>
  <c r="J25" i="9"/>
  <c r="J9" i="9"/>
  <c r="J18" i="9"/>
  <c r="J38" i="9"/>
  <c r="J20" i="9"/>
  <c r="J10" i="9"/>
  <c r="J12" i="9"/>
  <c r="J23" i="9"/>
  <c r="J33" i="9"/>
  <c r="J13" i="9"/>
  <c r="J15" i="9"/>
  <c r="J28" i="9"/>
  <c r="K6" i="9"/>
  <c r="K9" i="9" l="1"/>
  <c r="K14" i="9"/>
  <c r="K19" i="9"/>
  <c r="K24" i="9"/>
  <c r="K29" i="9"/>
  <c r="K34" i="9"/>
  <c r="K39" i="9"/>
  <c r="K44" i="9"/>
  <c r="K49" i="9"/>
  <c r="K11" i="9"/>
  <c r="K21" i="9"/>
  <c r="K26" i="9"/>
  <c r="K31" i="9"/>
  <c r="K36" i="9"/>
  <c r="K41" i="9"/>
  <c r="K46" i="9"/>
  <c r="K16" i="9"/>
  <c r="K13" i="9"/>
  <c r="K8" i="9"/>
  <c r="K47" i="9"/>
  <c r="K42" i="9"/>
  <c r="K32" i="9"/>
  <c r="K45" i="9"/>
  <c r="K37" i="9"/>
  <c r="K50" i="9"/>
  <c r="K27" i="9"/>
  <c r="K40" i="9"/>
  <c r="K22" i="9"/>
  <c r="K35" i="9"/>
  <c r="K48" i="9"/>
  <c r="K17" i="9"/>
  <c r="K28" i="9"/>
  <c r="K18" i="9"/>
  <c r="K38" i="9"/>
  <c r="K20" i="9"/>
  <c r="K30" i="9"/>
  <c r="K10" i="9"/>
  <c r="K23" i="9"/>
  <c r="K33" i="9"/>
  <c r="K25" i="9"/>
  <c r="K43" i="9"/>
  <c r="K15" i="9"/>
  <c r="K7" i="9"/>
  <c r="K12" i="9"/>
  <c r="L6" i="9"/>
  <c r="L19" i="9" l="1"/>
  <c r="L24" i="9"/>
  <c r="L29" i="9"/>
  <c r="L34" i="9"/>
  <c r="L39" i="9"/>
  <c r="L49" i="9"/>
  <c r="L16" i="9"/>
  <c r="L21" i="9"/>
  <c r="L9" i="9"/>
  <c r="L14" i="9"/>
  <c r="L44" i="9"/>
  <c r="L11" i="9"/>
  <c r="L26" i="9"/>
  <c r="L31" i="9"/>
  <c r="L36" i="9"/>
  <c r="L41" i="9"/>
  <c r="L46" i="9"/>
  <c r="L18" i="9"/>
  <c r="L13" i="9"/>
  <c r="L8" i="9"/>
  <c r="L37" i="9"/>
  <c r="L47" i="9"/>
  <c r="L42" i="9"/>
  <c r="L50" i="9"/>
  <c r="L32" i="9"/>
  <c r="L45" i="9"/>
  <c r="L27" i="9"/>
  <c r="L40" i="9"/>
  <c r="L22" i="9"/>
  <c r="L28" i="9"/>
  <c r="L38" i="9"/>
  <c r="L20" i="9"/>
  <c r="L30" i="9"/>
  <c r="L10" i="9"/>
  <c r="L48" i="9"/>
  <c r="L12" i="9"/>
  <c r="L23" i="9"/>
  <c r="L33" i="9"/>
  <c r="L25" i="9"/>
  <c r="L7" i="9"/>
  <c r="L43" i="9"/>
  <c r="L15" i="9"/>
  <c r="L35" i="9"/>
  <c r="L17" i="9"/>
  <c r="M6" i="9"/>
  <c r="M49" i="9" l="1"/>
  <c r="M36" i="9"/>
  <c r="M16" i="9"/>
  <c r="M21" i="9"/>
  <c r="M26" i="9"/>
  <c r="M31" i="9"/>
  <c r="M9" i="9"/>
  <c r="M14" i="9"/>
  <c r="M19" i="9"/>
  <c r="M24" i="9"/>
  <c r="M29" i="9"/>
  <c r="M34" i="9"/>
  <c r="M39" i="9"/>
  <c r="M44" i="9"/>
  <c r="M11" i="9"/>
  <c r="M41" i="9"/>
  <c r="M46" i="9"/>
  <c r="M10" i="9"/>
  <c r="M23" i="9"/>
  <c r="M18" i="9"/>
  <c r="M13" i="9"/>
  <c r="M8" i="9"/>
  <c r="M47" i="9"/>
  <c r="M42" i="9"/>
  <c r="M37" i="9"/>
  <c r="M50" i="9"/>
  <c r="M32" i="9"/>
  <c r="M45" i="9"/>
  <c r="M28" i="9"/>
  <c r="M38" i="9"/>
  <c r="M20" i="9"/>
  <c r="M30" i="9"/>
  <c r="M48" i="9"/>
  <c r="M22" i="9"/>
  <c r="M40" i="9"/>
  <c r="M12" i="9"/>
  <c r="M7" i="9"/>
  <c r="M33" i="9"/>
  <c r="M25" i="9"/>
  <c r="M43" i="9"/>
  <c r="M15" i="9"/>
  <c r="M35" i="9"/>
  <c r="M27" i="9"/>
  <c r="M17" i="9"/>
  <c r="N6" i="9"/>
  <c r="N14" i="9" l="1"/>
  <c r="O14" i="9" s="1"/>
  <c r="N19" i="9"/>
  <c r="N29" i="9"/>
  <c r="N39" i="9"/>
  <c r="N44" i="9"/>
  <c r="N9" i="9"/>
  <c r="O9" i="9" s="1"/>
  <c r="N24" i="9"/>
  <c r="N34" i="9"/>
  <c r="N49" i="9"/>
  <c r="N15" i="9"/>
  <c r="O15" i="9" s="1"/>
  <c r="N28" i="9"/>
  <c r="N41" i="9"/>
  <c r="N10" i="9"/>
  <c r="O10" i="9" s="1"/>
  <c r="N23" i="9"/>
  <c r="N36" i="9"/>
  <c r="N18" i="9"/>
  <c r="N31" i="9"/>
  <c r="N13" i="9"/>
  <c r="O13" i="9" s="1"/>
  <c r="N26" i="9"/>
  <c r="N8" i="9"/>
  <c r="O8" i="9" s="1"/>
  <c r="N21" i="9"/>
  <c r="N16" i="9"/>
  <c r="O16" i="9" s="1"/>
  <c r="N11" i="9"/>
  <c r="O11" i="9" s="1"/>
  <c r="N42" i="9"/>
  <c r="N37" i="9"/>
  <c r="N47" i="9"/>
  <c r="N50" i="9"/>
  <c r="N46" i="9"/>
  <c r="N38" i="9"/>
  <c r="N20" i="9"/>
  <c r="N30" i="9"/>
  <c r="N48" i="9"/>
  <c r="N22" i="9"/>
  <c r="N40" i="9"/>
  <c r="N32" i="9"/>
  <c r="N12" i="9"/>
  <c r="O12" i="9" s="1"/>
  <c r="N7" i="9"/>
  <c r="O7" i="9" s="1"/>
  <c r="N33" i="9"/>
  <c r="N25" i="9"/>
  <c r="N43" i="9"/>
  <c r="N35" i="9"/>
  <c r="N27" i="9"/>
  <c r="N17" i="9"/>
  <c r="O17" i="9" s="1"/>
  <c r="N45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<sst xmlns="http://schemas.openxmlformats.org/spreadsheetml/2006/main" count="120" uniqueCount="70">
  <si>
    <t>שם פריט</t>
  </si>
  <si>
    <t>מספר תעודה</t>
  </si>
  <si>
    <t>תאריך</t>
  </si>
  <si>
    <t>ברקוד</t>
  </si>
  <si>
    <t>חודש</t>
  </si>
  <si>
    <t>סיכום ביניים</t>
  </si>
  <si>
    <t>שנה</t>
  </si>
  <si>
    <t>12 חודשים</t>
  </si>
  <si>
    <t>לקוח 1</t>
  </si>
  <si>
    <t>לקוח 2</t>
  </si>
  <si>
    <t>לקוח 3</t>
  </si>
  <si>
    <t>לקוח 4</t>
  </si>
  <si>
    <t>לקוח 5</t>
  </si>
  <si>
    <t>לקוח 6</t>
  </si>
  <si>
    <t>לקוח 7</t>
  </si>
  <si>
    <t>לקוח 8</t>
  </si>
  <si>
    <t>לקוח 9</t>
  </si>
  <si>
    <t>שם לקוח</t>
  </si>
  <si>
    <t>מכיר מכירה</t>
  </si>
  <si>
    <t>מחיר קניה</t>
  </si>
  <si>
    <t>פריט 1</t>
  </si>
  <si>
    <t>פריט 2</t>
  </si>
  <si>
    <t>פריט 3</t>
  </si>
  <si>
    <t>פריט 4</t>
  </si>
  <si>
    <t>פריט 5</t>
  </si>
  <si>
    <t>פריט 6</t>
  </si>
  <si>
    <t>פריט 7</t>
  </si>
  <si>
    <t>פריט 8</t>
  </si>
  <si>
    <t>פריט 9</t>
  </si>
  <si>
    <t>פריט 10</t>
  </si>
  <si>
    <t>שם מוצר</t>
  </si>
  <si>
    <t>קטגוריה</t>
  </si>
  <si>
    <t>קטגוריה א</t>
  </si>
  <si>
    <t>קטגוריה ב</t>
  </si>
  <si>
    <t>קטגוריה ג</t>
  </si>
  <si>
    <t>ספק</t>
  </si>
  <si>
    <t>שם ספק</t>
  </si>
  <si>
    <t>ספק 1</t>
  </si>
  <si>
    <t>ספק 2</t>
  </si>
  <si>
    <t>ספק 3</t>
  </si>
  <si>
    <t>ספק 4</t>
  </si>
  <si>
    <t>ספק 5</t>
  </si>
  <si>
    <t>ספק 6</t>
  </si>
  <si>
    <t>ספק 7</t>
  </si>
  <si>
    <t>ספק 8</t>
  </si>
  <si>
    <t>ספק 9</t>
  </si>
  <si>
    <t>סוג תנועה</t>
  </si>
  <si>
    <t>כניסה</t>
  </si>
  <si>
    <t>יציאה</t>
  </si>
  <si>
    <t>כמות</t>
  </si>
  <si>
    <t>הערה</t>
  </si>
  <si>
    <t>טבלת מוצרים ומלאי</t>
  </si>
  <si>
    <t>סטאטוס מלאי</t>
  </si>
  <si>
    <t>מלאי</t>
  </si>
  <si>
    <t>קטגוריות</t>
  </si>
  <si>
    <t>חישוב מלאי</t>
  </si>
  <si>
    <t>סיכום 12 חודשים החל מחודש :</t>
  </si>
  <si>
    <t>סימן</t>
  </si>
  <si>
    <t xml:space="preserve">© 2024 אשף אקסל פתרונות אקסל לעסקים | Excelwiz </t>
  </si>
  <si>
    <t>אהבתם את האקסל ?  אשמח לדעת  !  בכל זאת השקעתי :)</t>
  </si>
  <si>
    <t>ניסיון של 20 שנה בניהול כספים וייעוץ לעסקים קטנים ובינוניים</t>
  </si>
  <si>
    <t>פתרונות לאוטומציה, תזרים מזומנים, בקרה תקציבית</t>
  </si>
  <si>
    <t>בניית כלים ודוחות באקסל בהתאמה אישית</t>
  </si>
  <si>
    <r>
      <rPr>
        <sz val="12"/>
        <color theme="2" tint="-0.749992370372631"/>
        <rFont val="Aptos Narrow"/>
        <family val="2"/>
        <scheme val="minor"/>
      </rPr>
      <t>💼</t>
    </r>
    <r>
      <rPr>
        <sz val="11"/>
        <color theme="2" tint="-0.749992370372631"/>
        <rFont val="Aptos Narrow"/>
        <family val="2"/>
        <scheme val="minor"/>
      </rPr>
      <t xml:space="preserve"> </t>
    </r>
    <r>
      <rPr>
        <b/>
        <sz val="11"/>
        <color theme="2" tint="-0.749992370372631"/>
        <rFont val="Aptos Narrow"/>
        <family val="2"/>
        <scheme val="minor"/>
      </rPr>
      <t>אקסל חכם. תוצאות מדויקות. מותאם לעסק שלך</t>
    </r>
  </si>
  <si>
    <t>פתרונות אקסל לעסקים</t>
  </si>
  <si>
    <t>צריכים אקסל מקצועי לניהול העסק  ?</t>
  </si>
  <si>
    <t>שם העסק</t>
  </si>
  <si>
    <t>העסק שלי</t>
  </si>
  <si>
    <t>אשף אקסל</t>
  </si>
  <si>
    <t xml:space="preserve"> מזינים נתונים בעמודות בסגול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</si>
</sst>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₪&quot;\ #,##0.00"/>
  </numFmts>
  <fonts count="30" x14ac:knownFonts="1">
    <font>
      <sz val="11"/>
      <color theme="1"/>
      <name val="Aptos Narrow"/>
      <family val="2"/>
      <charset val="177"/>
      <scheme val="minor"/>
    </font>
    <font>
      <b/>
      <sz val="11"/>
      <color theme="0"/>
      <name val="Aptos Narrow"/>
      <family val="2"/>
      <charset val="177"/>
      <scheme val="minor"/>
    </font>
    <font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6"/>
      <color rgb="FF00B0F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0"/>
      <color theme="1"/>
      <name val="Aptos Narrow"/>
      <family val="2"/>
      <charset val="177"/>
      <scheme val="minor"/>
    </font>
    <font>
      <b/>
      <sz val="10"/>
      <color theme="1" tint="0.34998626667073579"/>
      <name val="Aptos Narrow"/>
      <family val="2"/>
      <scheme val="minor"/>
    </font>
    <font>
      <sz val="10.5"/>
      <color theme="1"/>
      <name val="Aptos Narrow"/>
      <family val="2"/>
      <charset val="177"/>
      <scheme val="minor"/>
    </font>
    <font>
      <b/>
      <sz val="11"/>
      <color theme="0"/>
      <name val="Aptos Narrow"/>
      <family val="2"/>
      <scheme val="minor"/>
    </font>
    <font>
      <sz val="8"/>
      <name val="Aptos Narrow"/>
      <family val="2"/>
      <charset val="177"/>
      <scheme val="minor"/>
    </font>
    <font>
      <sz val="10.5"/>
      <color theme="1"/>
      <name val="Aptos Narrow"/>
      <family val="2"/>
      <scheme val="minor"/>
    </font>
    <font>
      <b/>
      <sz val="12"/>
      <color theme="2" tint="-0.749992370372631"/>
      <name val="Aptos Narrow"/>
      <family val="2"/>
      <scheme val="minor"/>
    </font>
    <font>
      <b/>
      <sz val="14"/>
      <color rgb="FFED237A"/>
      <name val="Calibri"/>
      <family val="2"/>
    </font>
    <font>
      <b/>
      <sz val="16"/>
      <color rgb="FFED237A"/>
      <name val="Calibri"/>
      <family val="2"/>
    </font>
    <font>
      <b/>
      <sz val="11"/>
      <color rgb="FFED237A"/>
      <name val="Aptos Narrow"/>
      <family val="2"/>
      <scheme val="minor"/>
    </font>
    <font>
      <sz val="11"/>
      <color theme="2" tint="-0.749992370372631"/>
      <name val="Aptos Narrow"/>
      <family val="2"/>
      <charset val="177"/>
      <scheme val="minor"/>
    </font>
    <font>
      <sz val="17"/>
      <color rgb="FFCC0099"/>
      <name val="Aptos Narrow"/>
      <family val="2"/>
      <charset val="177"/>
      <scheme val="minor"/>
    </font>
    <font>
      <b/>
      <sz val="11"/>
      <color theme="2" tint="-0.74999237037263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2" tint="-0.749992370372631"/>
      <name val="Aptos Narrow"/>
      <family val="2"/>
      <scheme val="minor"/>
    </font>
    <font>
      <sz val="12"/>
      <color theme="2" tint="-0.749992370372631"/>
      <name val="Aptos Narrow"/>
      <family val="2"/>
      <scheme val="minor"/>
    </font>
    <font>
      <sz val="11"/>
      <color rgb="FFE00A5C"/>
      <name val="Aptos Narrow"/>
      <family val="2"/>
      <scheme val="minor"/>
    </font>
    <font>
      <b/>
      <sz val="13.5"/>
      <color rgb="FFEF0B62"/>
      <name val="Aptos Narrow"/>
      <family val="2"/>
      <charset val="177"/>
      <scheme val="minor"/>
    </font>
    <font>
      <b/>
      <sz val="13.5"/>
      <color theme="8"/>
      <name val="Aptos Narrow"/>
      <family val="2"/>
      <charset val="177"/>
      <scheme val="minor"/>
    </font>
    <font>
      <u/>
      <sz val="11"/>
      <color theme="10"/>
      <name val="Aptos Narrow"/>
      <family val="2"/>
      <charset val="177"/>
      <scheme val="minor"/>
    </font>
    <font>
      <sz val="14"/>
      <color theme="0"/>
      <name val="Aptos Black"/>
      <family val="2"/>
    </font>
    <font>
      <sz val="11"/>
      <color theme="8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theme="7"/>
      </patternFill>
    </fill>
    <fill>
      <patternFill patternType="solid">
        <fgColor rgb="FFED237A"/>
        <bgColor indexed="64"/>
      </patternFill>
    </fill>
    <fill>
      <patternFill patternType="solid">
        <fgColor rgb="FFED237A"/>
        <bgColor theme="7"/>
      </patternFill>
    </fill>
    <fill>
      <patternFill patternType="solid">
        <fgColor theme="8"/>
        <bgColor theme="8"/>
      </patternFill>
    </fill>
    <fill>
      <gradientFill>
        <stop position="0">
          <color theme="7"/>
        </stop>
        <stop position="1">
          <color rgb="FFCC0099"/>
        </stop>
      </gradientFill>
    </fill>
    <fill>
      <gradientFill degree="90">
        <stop position="0">
          <color theme="2"/>
        </stop>
        <stop position="1">
          <color rgb="FFFEE6F8"/>
        </stop>
      </gradientFill>
    </fill>
    <fill>
      <patternFill patternType="solid">
        <fgColor theme="1" tint="0.499984740745262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hair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hair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hair">
        <color theme="0"/>
      </right>
      <top style="medium">
        <color theme="0"/>
      </top>
      <bottom style="medium">
        <color theme="0"/>
      </bottom>
      <diagonal/>
    </border>
    <border>
      <left style="hair">
        <color theme="0"/>
      </left>
      <right style="hair">
        <color theme="0"/>
      </right>
      <top style="medium">
        <color theme="0"/>
      </top>
      <bottom style="medium">
        <color theme="0"/>
      </bottom>
      <diagonal/>
    </border>
    <border>
      <left/>
      <right style="hair">
        <color theme="0"/>
      </right>
      <top style="medium">
        <color theme="0"/>
      </top>
      <bottom style="medium">
        <color theme="0"/>
      </bottom>
      <diagonal/>
    </border>
    <border>
      <left style="hair">
        <color theme="0"/>
      </left>
      <right/>
      <top style="medium">
        <color theme="0"/>
      </top>
      <bottom style="medium">
        <color theme="0"/>
      </bottom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3">
    <xf numFmtId="0" fontId="0" fillId="0" borderId="0"/>
    <xf numFmtId="0" fontId="2" fillId="0" borderId="0"/>
    <xf numFmtId="0" fontId="26" fillId="0" borderId="0" applyNumberFormat="0" applyFill="0" applyBorder="0" applyAlignment="0" applyProtection="0"/>
  </cellStyleXfs>
  <cellXfs count="82">
    <xf numFmtId="0" fontId="0" fillId="0" borderId="0" xfId="0"/>
    <xf numFmtId="0" fontId="2" fillId="0" borderId="0" xfId="1"/>
    <xf numFmtId="0" fontId="2" fillId="0" borderId="0" xfId="1" applyAlignment="1">
      <alignment horizontal="center"/>
    </xf>
    <xf numFmtId="164" fontId="2" fillId="0" borderId="0" xfId="1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1" applyFont="1" applyAlignment="1">
      <alignment horizontal="center" vertical="center" wrapText="1"/>
    </xf>
    <xf numFmtId="0" fontId="6" fillId="0" borderId="0" xfId="1" applyFont="1" applyAlignment="1">
      <alignment vertical="center"/>
    </xf>
    <xf numFmtId="0" fontId="2" fillId="4" borderId="0" xfId="1" applyFill="1" applyAlignment="1">
      <alignment horizontal="right"/>
    </xf>
    <xf numFmtId="0" fontId="8" fillId="0" borderId="0" xfId="1" applyFont="1" applyAlignment="1">
      <alignment horizontal="center" vertical="center" wrapText="1"/>
    </xf>
    <xf numFmtId="14" fontId="2" fillId="0" borderId="2" xfId="0" applyNumberFormat="1" applyFont="1" applyBorder="1" applyAlignment="1">
      <alignment horizontal="righ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2" fillId="2" borderId="0" xfId="1" applyFill="1" applyAlignment="1">
      <alignment horizontal="center"/>
    </xf>
    <xf numFmtId="14" fontId="0" fillId="0" borderId="0" xfId="0" applyNumberFormat="1" applyAlignment="1">
      <alignment horizontal="center"/>
    </xf>
    <xf numFmtId="16" fontId="2" fillId="0" borderId="0" xfId="0" applyNumberFormat="1" applyFont="1" applyAlignment="1">
      <alignment horizontal="right"/>
    </xf>
    <xf numFmtId="0" fontId="4" fillId="0" borderId="0" xfId="1" applyFont="1" applyAlignment="1">
      <alignment horizontal="center" vertical="center" wrapText="1"/>
    </xf>
    <xf numFmtId="164" fontId="12" fillId="0" borderId="0" xfId="0" applyNumberFormat="1" applyFont="1"/>
    <xf numFmtId="0" fontId="4" fillId="0" borderId="0" xfId="1" applyFont="1" applyAlignment="1">
      <alignment vertical="center" wrapText="1"/>
    </xf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0" fontId="13" fillId="0" borderId="0" xfId="1" applyFont="1" applyAlignment="1">
      <alignment vertical="center" wrapText="1"/>
    </xf>
    <xf numFmtId="0" fontId="2" fillId="0" borderId="7" xfId="1" applyBorder="1" applyAlignment="1">
      <alignment horizontal="center"/>
    </xf>
    <xf numFmtId="17" fontId="2" fillId="4" borderId="8" xfId="1" applyNumberFormat="1" applyFill="1" applyBorder="1" applyAlignment="1">
      <alignment horizontal="center"/>
    </xf>
    <xf numFmtId="17" fontId="2" fillId="4" borderId="6" xfId="1" applyNumberFormat="1" applyFill="1" applyBorder="1" applyAlignment="1">
      <alignment horizontal="center"/>
    </xf>
    <xf numFmtId="0" fontId="2" fillId="4" borderId="0" xfId="1" applyFill="1"/>
    <xf numFmtId="0" fontId="0" fillId="4" borderId="0" xfId="0" applyFill="1"/>
    <xf numFmtId="14" fontId="7" fillId="4" borderId="0" xfId="0" applyNumberFormat="1" applyFont="1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64" fontId="0" fillId="4" borderId="0" xfId="0" applyNumberFormat="1" applyFill="1" applyAlignment="1">
      <alignment horizontal="center"/>
    </xf>
    <xf numFmtId="0" fontId="14" fillId="4" borderId="3" xfId="1" applyFont="1" applyFill="1" applyBorder="1"/>
    <xf numFmtId="0" fontId="2" fillId="4" borderId="9" xfId="1" applyFill="1" applyBorder="1"/>
    <xf numFmtId="0" fontId="1" fillId="5" borderId="10" xfId="0" applyFont="1" applyFill="1" applyBorder="1" applyAlignment="1">
      <alignment horizontal="center"/>
    </xf>
    <xf numFmtId="17" fontId="1" fillId="5" borderId="10" xfId="0" applyNumberFormat="1" applyFont="1" applyFill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2" fillId="0" borderId="10" xfId="1" applyBorder="1" applyAlignment="1">
      <alignment horizontal="center"/>
    </xf>
    <xf numFmtId="0" fontId="0" fillId="0" borderId="10" xfId="0" applyBorder="1" applyAlignment="1">
      <alignment horizontal="center"/>
    </xf>
    <xf numFmtId="17" fontId="1" fillId="7" borderId="10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164" fontId="12" fillId="0" borderId="4" xfId="0" applyNumberFormat="1" applyFont="1" applyBorder="1" applyAlignment="1">
      <alignment horizontal="center"/>
    </xf>
    <xf numFmtId="0" fontId="12" fillId="0" borderId="0" xfId="0" applyFont="1" applyAlignment="1">
      <alignment horizontal="right" indent="1"/>
    </xf>
    <xf numFmtId="0" fontId="12" fillId="0" borderId="0" xfId="0" applyFont="1" applyAlignment="1">
      <alignment horizontal="center"/>
    </xf>
    <xf numFmtId="164" fontId="12" fillId="0" borderId="7" xfId="0" applyNumberFormat="1" applyFont="1" applyBorder="1" applyAlignment="1">
      <alignment horizontal="center"/>
    </xf>
    <xf numFmtId="0" fontId="10" fillId="6" borderId="11" xfId="0" applyFont="1" applyFill="1" applyBorder="1" applyAlignment="1">
      <alignment horizontal="center" vertical="center" wrapText="1"/>
    </xf>
    <xf numFmtId="0" fontId="16" fillId="6" borderId="12" xfId="0" applyFont="1" applyFill="1" applyBorder="1" applyAlignment="1">
      <alignment horizontal="center" vertical="center"/>
    </xf>
    <xf numFmtId="14" fontId="2" fillId="0" borderId="13" xfId="0" applyNumberFormat="1" applyFont="1" applyBorder="1" applyAlignment="1">
      <alignment horizontal="right" vertical="center" wrapText="1"/>
    </xf>
    <xf numFmtId="0" fontId="2" fillId="0" borderId="14" xfId="0" applyFont="1" applyBorder="1" applyAlignment="1">
      <alignment horizontal="right" vertical="center" wrapText="1"/>
    </xf>
    <xf numFmtId="0" fontId="2" fillId="0" borderId="15" xfId="0" applyFont="1" applyBorder="1" applyAlignment="1">
      <alignment horizontal="right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right" vertical="center" wrapText="1"/>
    </xf>
    <xf numFmtId="17" fontId="2" fillId="3" borderId="15" xfId="1" applyNumberFormat="1" applyFill="1" applyBorder="1" applyAlignment="1">
      <alignment horizontal="center" vertical="center" wrapText="1"/>
    </xf>
    <xf numFmtId="0" fontId="2" fillId="3" borderId="12" xfId="1" applyFill="1" applyBorder="1" applyAlignment="1">
      <alignment horizontal="right" vertical="center" wrapText="1"/>
    </xf>
    <xf numFmtId="17" fontId="0" fillId="0" borderId="0" xfId="0" applyNumberFormat="1"/>
    <xf numFmtId="0" fontId="0" fillId="0" borderId="0" xfId="0" applyAlignment="1">
      <alignment horizontal="right"/>
    </xf>
    <xf numFmtId="0" fontId="17" fillId="0" borderId="0" xfId="0" applyFont="1" applyAlignment="1">
      <alignment horizontal="right"/>
    </xf>
    <xf numFmtId="0" fontId="18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17" fillId="0" borderId="0" xfId="0" applyFont="1"/>
    <xf numFmtId="0" fontId="0" fillId="0" borderId="0" xfId="0" applyAlignment="1">
      <alignment horizontal="right" vertical="center" indent="1"/>
    </xf>
    <xf numFmtId="0" fontId="20" fillId="0" borderId="0" xfId="0" applyFont="1" applyAlignment="1">
      <alignment horizontal="right"/>
    </xf>
    <xf numFmtId="0" fontId="17" fillId="0" borderId="0" xfId="0" applyFont="1" applyAlignment="1">
      <alignment horizontal="right" indent="2"/>
    </xf>
    <xf numFmtId="0" fontId="21" fillId="0" borderId="0" xfId="0" applyFont="1"/>
    <xf numFmtId="0" fontId="21" fillId="0" borderId="0" xfId="0" applyFont="1" applyAlignment="1">
      <alignment horizontal="right"/>
    </xf>
    <xf numFmtId="0" fontId="23" fillId="0" borderId="0" xfId="0" applyFont="1"/>
    <xf numFmtId="0" fontId="24" fillId="0" borderId="0" xfId="0" applyFont="1" applyAlignment="1">
      <alignment horizontal="right" vertical="center"/>
    </xf>
    <xf numFmtId="0" fontId="25" fillId="0" borderId="0" xfId="0" applyFont="1" applyAlignment="1">
      <alignment horizontal="right" vertic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10" fillId="8" borderId="17" xfId="1" applyFont="1" applyFill="1" applyBorder="1" applyAlignment="1">
      <alignment horizontal="center"/>
    </xf>
    <xf numFmtId="17" fontId="15" fillId="10" borderId="1" xfId="1" applyNumberFormat="1" applyFont="1" applyFill="1" applyBorder="1" applyProtection="1">
      <protection locked="0"/>
    </xf>
    <xf numFmtId="0" fontId="9" fillId="11" borderId="1" xfId="0" applyFont="1" applyFill="1" applyBorder="1" applyAlignment="1">
      <alignment horizontal="center"/>
    </xf>
    <xf numFmtId="0" fontId="28" fillId="0" borderId="0" xfId="1" applyFont="1" applyAlignment="1">
      <alignment horizontal="right"/>
    </xf>
    <xf numFmtId="0" fontId="28" fillId="0" borderId="0" xfId="1" applyFont="1" applyAlignment="1">
      <alignment horizontal="right" vertical="center"/>
    </xf>
    <xf numFmtId="0" fontId="5" fillId="6" borderId="0" xfId="0" applyFont="1" applyFill="1" applyAlignment="1">
      <alignment horizontal="center" vertical="center"/>
    </xf>
    <xf numFmtId="0" fontId="27" fillId="9" borderId="0" xfId="2" applyFont="1" applyFill="1" applyAlignment="1">
      <alignment horizontal="center" vertical="center"/>
    </xf>
    <xf numFmtId="0" fontId="9" fillId="0" borderId="18" xfId="0" applyFont="1" applyBorder="1" applyAlignment="1">
      <alignment horizontal="center"/>
    </xf>
    <xf numFmtId="1" fontId="29" fillId="0" borderId="0" xfId="0" applyNumberFormat="1" applyFont="1" applyBorder="1" applyAlignment="1">
      <alignment horizontal="center"/>
    </xf>
  </cellXfs>
  <cellStyles count="3">
    <cellStyle name="Normal" xfId="0" builtinId="0"/>
    <cellStyle name="Normal 2" xfId="1" xr:uid="{0E0B161C-9DB2-4097-B590-D60025F7662F}"/>
    <cellStyle name="היפר-קישור" xfId="2" builtinId="8"/>
  </cellStyles>
  <dxfs count="54">
    <dxf>
      <font>
        <color rgb="FFED237A"/>
      </font>
    </dxf>
    <dxf>
      <font>
        <color theme="9"/>
      </font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right" vertical="bottom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2" formatCode="mmm\-yy"/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hair">
          <color theme="0"/>
        </right>
        <top/>
        <bottom/>
        <vertical/>
      </border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alignment horizontal="center" vertical="bottom" textRotation="0" indent="0" justifyLastLine="0" shrinkToFit="0" readingOrder="0"/>
      <border diagonalUp="0" diagonalDown="0">
        <left/>
        <right style="thin">
          <color theme="0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1" formatCode="dd\-mmm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9" formatCode="dd/mm/yyyy"/>
      <alignment horizontal="right" vertical="bottom" textRotation="0" wrapText="0" indent="0" justifyLastLine="0" shrinkToFit="0" readingOrder="0"/>
      <border diagonalUp="0" diagonalDown="0">
        <left/>
        <right style="hair">
          <color theme="0"/>
        </right>
        <vertical/>
      </border>
    </dxf>
    <dxf>
      <border>
        <bottom style="medium">
          <color theme="0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right" vertical="bottom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right" vertical="bottom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right" vertical="center" textRotation="0" wrapText="1" indent="0" justifyLastLine="0" shrinkToFit="0" readingOrder="0"/>
      <border diagonalUp="0" diagonalDown="0" outline="0">
        <left style="hair">
          <color theme="0"/>
        </left>
        <right style="hair">
          <color theme="0"/>
        </right>
        <top/>
        <bottom/>
      </border>
    </dxf>
    <dxf>
      <font>
        <color rgb="FFED237A"/>
      </font>
      <fill>
        <patternFill>
          <bgColor theme="2"/>
        </patternFill>
      </fill>
    </dxf>
    <dxf>
      <font>
        <color rgb="FFED237A"/>
      </font>
      <fill>
        <patternFill>
          <bgColor theme="2"/>
        </patternFill>
      </fill>
    </dxf>
    <dxf>
      <font>
        <color rgb="FFED237A"/>
      </font>
    </dxf>
    <dxf>
      <font>
        <color theme="9"/>
      </font>
    </dxf>
    <dxf>
      <font>
        <color rgb="FFED237A"/>
      </font>
      <fill>
        <patternFill>
          <bgColor theme="2"/>
        </patternFill>
      </fill>
    </dxf>
    <dxf>
      <font>
        <color rgb="FFED237A"/>
      </font>
      <fill>
        <patternFill>
          <bgColor theme="2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color rgb="FFED237A"/>
      </font>
      <fill>
        <patternFill>
          <bgColor theme="2"/>
        </patternFill>
      </fill>
    </dxf>
    <dxf>
      <font>
        <color rgb="FFED237A"/>
      </font>
      <fill>
        <patternFill>
          <bgColor theme="2"/>
        </patternFill>
      </fill>
    </dxf>
    <dxf>
      <font>
        <color rgb="FFED237A"/>
      </font>
      <fill>
        <patternFill>
          <bgColor theme="2"/>
        </patternFill>
      </fill>
    </dxf>
    <dxf>
      <font>
        <color rgb="FFED237A"/>
      </font>
      <fill>
        <patternFill>
          <bgColor theme="2"/>
        </patternFill>
      </fill>
    </dxf>
    <dxf>
      <font>
        <strike val="0"/>
        <outline val="0"/>
        <shadow val="0"/>
        <u val="none"/>
        <vertAlign val="baseline"/>
        <sz val="10.5"/>
        <color theme="1"/>
        <name val="Aptos Narrow"/>
        <family val="2"/>
        <scheme val="minor"/>
      </font>
      <numFmt numFmtId="164" formatCode="&quot;₪&quot;\ #,##0.00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.5"/>
        <color theme="1"/>
        <name val="Aptos Narrow"/>
        <family val="2"/>
        <scheme val="minor"/>
      </font>
      <numFmt numFmtId="164" formatCode="&quot;₪&quot;\ #,##0.00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.5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right" vertical="bottom" textRotation="0" wrapText="0" indent="1" justifyLastLine="0" shrinkToFit="0" readingOrder="0"/>
    </dxf>
    <dxf>
      <border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10.5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.5"/>
        <color theme="1"/>
        <name val="Aptos Narrow"/>
        <family val="2"/>
        <charset val="177"/>
        <scheme val="minor"/>
      </font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 style="thin">
          <color theme="0"/>
        </horizontal>
      </border>
    </dxf>
    <dxf>
      <alignment horizontal="center" vertical="bottom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EE6F8"/>
      <color rgb="FFED237A"/>
      <color rgb="FF823E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microsoft.com/office/2007/relationships/slicerCache" Target="slicerCaches/slicerCache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microsoft.com/office/2007/relationships/slicerCache" Target="slicerCaches/slicerCache7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492;&#1490;&#1491;&#1512;&#1493;&#1514;!H3"/><Relationship Id="rId13" Type="http://schemas.openxmlformats.org/officeDocument/2006/relationships/image" Target="../media/image8.svg"/><Relationship Id="rId3" Type="http://schemas.openxmlformats.org/officeDocument/2006/relationships/hyperlink" Target="#&#1488;&#1493;&#1491;&#1493;&#1514;!C25"/><Relationship Id="rId7" Type="http://schemas.openxmlformats.org/officeDocument/2006/relationships/image" Target="../media/image4.svg"/><Relationship Id="rId12" Type="http://schemas.openxmlformats.org/officeDocument/2006/relationships/image" Target="../media/image7.png"/><Relationship Id="rId2" Type="http://schemas.openxmlformats.org/officeDocument/2006/relationships/hyperlink" Target="#'&#1505;&#1497;&#1499;&#1493;&#1501; &#1514;&#1504;&#1493;&#1506;&#1493;&#1514; &#1495;&#1493;&#1491;&#1513;&#1497;'!D1"/><Relationship Id="rId1" Type="http://schemas.openxmlformats.org/officeDocument/2006/relationships/hyperlink" Target="#'&#1512;&#1497;&#1513;&#1493;&#1501; &#1514;&#1506;&#1493;&#1491;&#1493;&#1514;'!C2"/><Relationship Id="rId6" Type="http://schemas.openxmlformats.org/officeDocument/2006/relationships/image" Target="../media/image3.png"/><Relationship Id="rId11" Type="http://schemas.openxmlformats.org/officeDocument/2006/relationships/image" Target="../media/image6.svg"/><Relationship Id="rId5" Type="http://schemas.openxmlformats.org/officeDocument/2006/relationships/image" Target="../media/image2.svg"/><Relationship Id="rId10" Type="http://schemas.openxmlformats.org/officeDocument/2006/relationships/image" Target="../media/image5.png"/><Relationship Id="rId4" Type="http://schemas.openxmlformats.org/officeDocument/2006/relationships/image" Target="../media/image1.png"/><Relationship Id="rId9" Type="http://schemas.openxmlformats.org/officeDocument/2006/relationships/hyperlink" Target="#'&#1496;&#1489;&#1500;&#1514; &#1502;&#1493;&#1510;&#1512;&#1497;&#1501; &#1493;&#1502;&#1500;&#1488;&#1497;'!B4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&#1492;&#1490;&#1491;&#1512;&#1493;&#1514;!H3"/><Relationship Id="rId13" Type="http://schemas.openxmlformats.org/officeDocument/2006/relationships/image" Target="../media/image10.svg"/><Relationship Id="rId3" Type="http://schemas.openxmlformats.org/officeDocument/2006/relationships/hyperlink" Target="#&#1488;&#1493;&#1491;&#1493;&#1514;!C25"/><Relationship Id="rId7" Type="http://schemas.openxmlformats.org/officeDocument/2006/relationships/image" Target="../media/image4.svg"/><Relationship Id="rId12" Type="http://schemas.openxmlformats.org/officeDocument/2006/relationships/image" Target="../media/image9.png"/><Relationship Id="rId2" Type="http://schemas.openxmlformats.org/officeDocument/2006/relationships/hyperlink" Target="#'&#1505;&#1497;&#1499;&#1493;&#1501; &#1514;&#1504;&#1493;&#1506;&#1493;&#1514; &#1495;&#1493;&#1491;&#1513;&#1497;'!D1"/><Relationship Id="rId1" Type="http://schemas.openxmlformats.org/officeDocument/2006/relationships/hyperlink" Target="#'&#1512;&#1497;&#1513;&#1493;&#1501; &#1514;&#1506;&#1493;&#1491;&#1493;&#1514;'!B4"/><Relationship Id="rId6" Type="http://schemas.openxmlformats.org/officeDocument/2006/relationships/image" Target="../media/image3.png"/><Relationship Id="rId11" Type="http://schemas.openxmlformats.org/officeDocument/2006/relationships/image" Target="../media/image6.svg"/><Relationship Id="rId5" Type="http://schemas.openxmlformats.org/officeDocument/2006/relationships/image" Target="../media/image2.svg"/><Relationship Id="rId10" Type="http://schemas.openxmlformats.org/officeDocument/2006/relationships/image" Target="../media/image5.png"/><Relationship Id="rId4" Type="http://schemas.openxmlformats.org/officeDocument/2006/relationships/image" Target="../media/image1.png"/><Relationship Id="rId9" Type="http://schemas.openxmlformats.org/officeDocument/2006/relationships/hyperlink" Target="#'&#1496;&#1489;&#1500;&#1514; &#1502;&#1493;&#1510;&#1512;&#1497;&#1501; &#1493;&#1502;&#1500;&#1488;&#1497;'!B4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&#1492;&#1490;&#1491;&#1512;&#1493;&#1514;!H3"/><Relationship Id="rId13" Type="http://schemas.openxmlformats.org/officeDocument/2006/relationships/image" Target="../media/image8.svg"/><Relationship Id="rId3" Type="http://schemas.openxmlformats.org/officeDocument/2006/relationships/hyperlink" Target="#&#1488;&#1493;&#1491;&#1493;&#1514;!C25"/><Relationship Id="rId7" Type="http://schemas.openxmlformats.org/officeDocument/2006/relationships/image" Target="../media/image4.svg"/><Relationship Id="rId12" Type="http://schemas.openxmlformats.org/officeDocument/2006/relationships/image" Target="../media/image7.png"/><Relationship Id="rId2" Type="http://schemas.openxmlformats.org/officeDocument/2006/relationships/hyperlink" Target="#'&#1505;&#1497;&#1499;&#1493;&#1501; &#1514;&#1504;&#1493;&#1506;&#1493;&#1514; &#1495;&#1493;&#1491;&#1513;&#1497;'!D1"/><Relationship Id="rId1" Type="http://schemas.openxmlformats.org/officeDocument/2006/relationships/hyperlink" Target="#'&#1512;&#1497;&#1513;&#1493;&#1501; &#1514;&#1506;&#1493;&#1491;&#1493;&#1514;'!B4"/><Relationship Id="rId6" Type="http://schemas.openxmlformats.org/officeDocument/2006/relationships/image" Target="../media/image3.png"/><Relationship Id="rId11" Type="http://schemas.openxmlformats.org/officeDocument/2006/relationships/image" Target="../media/image6.svg"/><Relationship Id="rId5" Type="http://schemas.openxmlformats.org/officeDocument/2006/relationships/image" Target="../media/image2.svg"/><Relationship Id="rId10" Type="http://schemas.openxmlformats.org/officeDocument/2006/relationships/image" Target="../media/image5.png"/><Relationship Id="rId4" Type="http://schemas.openxmlformats.org/officeDocument/2006/relationships/image" Target="../media/image1.png"/><Relationship Id="rId9" Type="http://schemas.openxmlformats.org/officeDocument/2006/relationships/hyperlink" Target="#'&#1496;&#1489;&#1500;&#1514; &#1502;&#1493;&#1510;&#1512;&#1497;&#1501; &#1493;&#1502;&#1500;&#1488;&#1497;'!B4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&#1492;&#1490;&#1491;&#1512;&#1493;&#1514;!H3"/><Relationship Id="rId13" Type="http://schemas.openxmlformats.org/officeDocument/2006/relationships/image" Target="../media/image8.svg"/><Relationship Id="rId3" Type="http://schemas.openxmlformats.org/officeDocument/2006/relationships/hyperlink" Target="#&#1488;&#1493;&#1491;&#1493;&#1514;!C25"/><Relationship Id="rId7" Type="http://schemas.openxmlformats.org/officeDocument/2006/relationships/image" Target="../media/image4.svg"/><Relationship Id="rId12" Type="http://schemas.openxmlformats.org/officeDocument/2006/relationships/image" Target="../media/image7.png"/><Relationship Id="rId2" Type="http://schemas.openxmlformats.org/officeDocument/2006/relationships/hyperlink" Target="#'&#1505;&#1497;&#1499;&#1493;&#1501; &#1514;&#1504;&#1493;&#1506;&#1493;&#1514; &#1495;&#1493;&#1491;&#1513;&#1497;'!D1"/><Relationship Id="rId1" Type="http://schemas.openxmlformats.org/officeDocument/2006/relationships/hyperlink" Target="#'&#1512;&#1497;&#1513;&#1493;&#1501; &#1514;&#1506;&#1493;&#1491;&#1493;&#1514;'!B4"/><Relationship Id="rId6" Type="http://schemas.openxmlformats.org/officeDocument/2006/relationships/image" Target="../media/image3.png"/><Relationship Id="rId11" Type="http://schemas.openxmlformats.org/officeDocument/2006/relationships/image" Target="../media/image6.svg"/><Relationship Id="rId5" Type="http://schemas.openxmlformats.org/officeDocument/2006/relationships/image" Target="../media/image2.svg"/><Relationship Id="rId10" Type="http://schemas.openxmlformats.org/officeDocument/2006/relationships/image" Target="../media/image5.png"/><Relationship Id="rId4" Type="http://schemas.openxmlformats.org/officeDocument/2006/relationships/image" Target="../media/image1.png"/><Relationship Id="rId9" Type="http://schemas.openxmlformats.org/officeDocument/2006/relationships/hyperlink" Target="#'&#1496;&#1489;&#1500;&#1514; &#1502;&#1493;&#1510;&#1512;&#1497;&#1501; &#1493;&#1502;&#1500;&#1488;&#1497;'!B4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https://wa.me/972546996706" TargetMode="External"/><Relationship Id="rId13" Type="http://schemas.openxmlformats.org/officeDocument/2006/relationships/hyperlink" Target="#&#1492;&#1490;&#1491;&#1512;&#1493;&#1514;!H3"/><Relationship Id="rId18" Type="http://schemas.openxmlformats.org/officeDocument/2006/relationships/image" Target="../media/image8.svg"/><Relationship Id="rId3" Type="http://schemas.openxmlformats.org/officeDocument/2006/relationships/hyperlink" Target="#&#1488;&#1493;&#1491;&#1493;&#1514;!C25"/><Relationship Id="rId7" Type="http://schemas.openxmlformats.org/officeDocument/2006/relationships/image" Target="../media/image14.svg"/><Relationship Id="rId12" Type="http://schemas.openxmlformats.org/officeDocument/2006/relationships/image" Target="../media/image4.svg"/><Relationship Id="rId17" Type="http://schemas.openxmlformats.org/officeDocument/2006/relationships/image" Target="../media/image7.png"/><Relationship Id="rId2" Type="http://schemas.openxmlformats.org/officeDocument/2006/relationships/hyperlink" Target="#'&#1505;&#1497;&#1499;&#1493;&#1501; &#1514;&#1504;&#1493;&#1506;&#1493;&#1514; &#1495;&#1493;&#1491;&#1513;&#1497;'!D1"/><Relationship Id="rId16" Type="http://schemas.openxmlformats.org/officeDocument/2006/relationships/image" Target="../media/image16.svg"/><Relationship Id="rId1" Type="http://schemas.openxmlformats.org/officeDocument/2006/relationships/hyperlink" Target="#'&#1512;&#1497;&#1513;&#1493;&#1501; &#1514;&#1506;&#1493;&#1491;&#1493;&#1514;'!B4"/><Relationship Id="rId6" Type="http://schemas.openxmlformats.org/officeDocument/2006/relationships/image" Target="../media/image13.png"/><Relationship Id="rId11" Type="http://schemas.openxmlformats.org/officeDocument/2006/relationships/image" Target="../media/image3.png"/><Relationship Id="rId5" Type="http://schemas.openxmlformats.org/officeDocument/2006/relationships/image" Target="../media/image12.svg"/><Relationship Id="rId15" Type="http://schemas.openxmlformats.org/officeDocument/2006/relationships/image" Target="../media/image5.png"/><Relationship Id="rId10" Type="http://schemas.openxmlformats.org/officeDocument/2006/relationships/hyperlink" Target="https://www.excelwiz.co.il/?utm_source=excel&amp;utm_medium=cashflow&amp;utm_campaign=template#contactme" TargetMode="External"/><Relationship Id="rId4" Type="http://schemas.openxmlformats.org/officeDocument/2006/relationships/image" Target="../media/image11.png"/><Relationship Id="rId9" Type="http://schemas.openxmlformats.org/officeDocument/2006/relationships/image" Target="../media/image15.png"/><Relationship Id="rId14" Type="http://schemas.openxmlformats.org/officeDocument/2006/relationships/hyperlink" Target="#'&#1496;&#1489;&#1500;&#1514; &#1502;&#1493;&#1510;&#1512;&#1497;&#1501; &#1493;&#1502;&#1500;&#1488;&#1497;'!B4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1800224</xdr:colOff>
      <xdr:row>0</xdr:row>
      <xdr:rowOff>1790700</xdr:rowOff>
    </xdr:from>
    <xdr:to>
      <xdr:col>10</xdr:col>
      <xdr:colOff>695325</xdr:colOff>
      <xdr:row>2</xdr:row>
      <xdr:rowOff>28575</xdr:rowOff>
    </xdr:to>
    <xdr:sp macro="" textlink="">
      <xdr:nvSpPr>
        <xdr:cNvPr id="6" name="מלבן: פינות מעוגלות 5">
          <a:extLst>
            <a:ext uri="{FF2B5EF4-FFF2-40B4-BE49-F238E27FC236}">
              <a16:creationId xmlns:a16="http://schemas.microsoft.com/office/drawing/2014/main" id="{A22FB122-7485-3DEF-6482-1E1329CF884C}"/>
            </a:ext>
          </a:extLst>
        </xdr:cNvPr>
        <xdr:cNvSpPr/>
      </xdr:nvSpPr>
      <xdr:spPr>
        <a:xfrm>
          <a:off x="11229184425" y="1790700"/>
          <a:ext cx="8534401" cy="371475"/>
        </a:xfrm>
        <a:prstGeom prst="roundRect">
          <a:avLst/>
        </a:prstGeom>
        <a:noFill/>
        <a:ln w="6350">
          <a:solidFill>
            <a:schemeClr val="accent5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LID4096" sz="1100"/>
        </a:p>
      </xdr:txBody>
    </xdr:sp>
    <xdr:clientData/>
  </xdr:twoCellAnchor>
  <xdr:twoCellAnchor editAs="absolute">
    <xdr:from>
      <xdr:col>5</xdr:col>
      <xdr:colOff>333375</xdr:colOff>
      <xdr:row>0</xdr:row>
      <xdr:rowOff>66675</xdr:rowOff>
    </xdr:from>
    <xdr:to>
      <xdr:col>6</xdr:col>
      <xdr:colOff>1190625</xdr:colOff>
      <xdr:row>0</xdr:row>
      <xdr:rowOff>1047750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סוג תנועה">
              <a:extLst>
                <a:ext uri="{FF2B5EF4-FFF2-40B4-BE49-F238E27FC236}">
                  <a16:creationId xmlns:a16="http://schemas.microsoft.com/office/drawing/2014/main" id="{25A4334A-9918-9B63-3F05-8FD43AD06BC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סוג תנועה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31537100" y="66675"/>
              <a:ext cx="1828800" cy="9810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LID4096" sz="1100"/>
                <a:t>צורה זו מייצגת כלי פריסה של טבלה. כלי פריסה של טבלה אינם נתמכים בגירסה זו של Excel.
אם הצורה השתנתה בגירסה קודמת של Excel, או אם חוברת העבודה נשמרה ב- Excel 2007 או בגירסה קודמת, לא ניתן להשתמש בכלי הפריסה.</a:t>
              </a:r>
            </a:p>
          </xdr:txBody>
        </xdr:sp>
      </mc:Fallback>
    </mc:AlternateContent>
    <xdr:clientData/>
  </xdr:twoCellAnchor>
  <xdr:twoCellAnchor editAs="absolute">
    <xdr:from>
      <xdr:col>7</xdr:col>
      <xdr:colOff>28575</xdr:colOff>
      <xdr:row>0</xdr:row>
      <xdr:rowOff>66675</xdr:rowOff>
    </xdr:from>
    <xdr:to>
      <xdr:col>12</xdr:col>
      <xdr:colOff>790575</xdr:colOff>
      <xdr:row>0</xdr:row>
      <xdr:rowOff>1695450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8" name="שם פריט">
              <a:extLst>
                <a:ext uri="{FF2B5EF4-FFF2-40B4-BE49-F238E27FC236}">
                  <a16:creationId xmlns:a16="http://schemas.microsoft.com/office/drawing/2014/main" id="{11964731-E24C-7EE6-6CAD-B92248A57C9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שם פריט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27517550" y="66675"/>
              <a:ext cx="3952875" cy="16287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LID4096" sz="1100"/>
                <a:t>צורה זו מייצגת כלי פריסה של טבלה. כלי פריסה של טבלה אינם נתמכים בגירסה זו של Excel.
אם הצורה השתנתה בגירסה קודמת של Excel, או אם חוברת העבודה נשמרה ב- Excel 2007 או בגירסה קודמת, לא ניתן להשתמש בכלי הפריסה.</a:t>
              </a:r>
            </a:p>
          </xdr:txBody>
        </xdr:sp>
      </mc:Fallback>
    </mc:AlternateContent>
    <xdr:clientData/>
  </xdr:twoCellAnchor>
  <xdr:twoCellAnchor editAs="absolute">
    <xdr:from>
      <xdr:col>1</xdr:col>
      <xdr:colOff>0</xdr:colOff>
      <xdr:row>0</xdr:row>
      <xdr:rowOff>57150</xdr:rowOff>
    </xdr:from>
    <xdr:to>
      <xdr:col>5</xdr:col>
      <xdr:colOff>200025</xdr:colOff>
      <xdr:row>0</xdr:row>
      <xdr:rowOff>1057275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9" name="חודש">
              <a:extLst>
                <a:ext uri="{FF2B5EF4-FFF2-40B4-BE49-F238E27FC236}">
                  <a16:creationId xmlns:a16="http://schemas.microsoft.com/office/drawing/2014/main" id="{F2E25C59-99E4-494A-6518-9F5C9B3F4ED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חודש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33499250" y="57150"/>
              <a:ext cx="4324350" cy="1000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LID4096" sz="1100"/>
                <a:t>צורה זו מייצגת כלי פריסה של טבלה. כלי פריסה של טבלה אינם נתמכים בגירסה זו של Excel.
אם הצורה השתנתה בגירסה קודמת של Excel, או אם חוברת העבודה נשמרה ב- Excel 2007 או בגירסה קודמת, לא ניתן להשתמש בכלי הפריסה.</a:t>
              </a:r>
            </a:p>
          </xdr:txBody>
        </xdr:sp>
      </mc:Fallback>
    </mc:AlternateContent>
    <xdr:clientData/>
  </xdr:twoCellAnchor>
  <xdr:twoCellAnchor editAs="absolute">
    <xdr:from>
      <xdr:col>1</xdr:col>
      <xdr:colOff>19049</xdr:colOff>
      <xdr:row>0</xdr:row>
      <xdr:rowOff>1085851</xdr:rowOff>
    </xdr:from>
    <xdr:to>
      <xdr:col>5</xdr:col>
      <xdr:colOff>200024</xdr:colOff>
      <xdr:row>0</xdr:row>
      <xdr:rowOff>1771650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0" name="שנה">
              <a:extLst>
                <a:ext uri="{FF2B5EF4-FFF2-40B4-BE49-F238E27FC236}">
                  <a16:creationId xmlns:a16="http://schemas.microsoft.com/office/drawing/2014/main" id="{F6AB2BC0-82C0-3497-BAA4-FE6DD3C11C6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שנה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33499251" y="1085851"/>
              <a:ext cx="4305300" cy="6857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LID4096" sz="1100"/>
                <a:t>צורה זו מייצגת כלי פריסה של טבלה. כלי פריסה של טבלה אינם נתמכים בגירסה זו של Excel.
אם הצורה השתנתה בגירסה קודמת של Excel, או אם חוברת העבודה נשמרה ב- Excel 2007 או בגירסה קודמת, לא ניתן להשתמש בכלי הפריסה.</a:t>
              </a:r>
            </a:p>
          </xdr:txBody>
        </xdr:sp>
      </mc:Fallback>
    </mc:AlternateContent>
    <xdr:clientData/>
  </xdr:twoCellAnchor>
  <xdr:twoCellAnchor editAs="absolute">
    <xdr:from>
      <xdr:col>13</xdr:col>
      <xdr:colOff>47625</xdr:colOff>
      <xdr:row>0</xdr:row>
      <xdr:rowOff>47625</xdr:rowOff>
    </xdr:from>
    <xdr:to>
      <xdr:col>16</xdr:col>
      <xdr:colOff>266700</xdr:colOff>
      <xdr:row>0</xdr:row>
      <xdr:rowOff>1695450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1" name="מספר תעודה">
              <a:extLst>
                <a:ext uri="{FF2B5EF4-FFF2-40B4-BE49-F238E27FC236}">
                  <a16:creationId xmlns:a16="http://schemas.microsoft.com/office/drawing/2014/main" id="{42412D10-05AC-6A46-6D56-1A1F0922B17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מספר תעודה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24907700" y="47625"/>
              <a:ext cx="2514600" cy="16478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LID4096" sz="1100"/>
                <a:t>צורה זו מייצגת כלי פריסה של טבלה. כלי פריסה של טבלה אינם נתמכים בגירסה זו של Excel.
אם הצורה השתנתה בגירסה קודמת של Excel, או אם חוברת העבודה נשמרה ב- Excel 2007 או בגירסה קודמת, לא ניתן להשתמש בכלי הפריסה.</a:t>
              </a:r>
            </a:p>
          </xdr:txBody>
        </xdr:sp>
      </mc:Fallback>
    </mc:AlternateContent>
    <xdr:clientData/>
  </xdr:twoCellAnchor>
  <xdr:twoCellAnchor>
    <xdr:from>
      <xdr:col>0</xdr:col>
      <xdr:colOff>0</xdr:colOff>
      <xdr:row>0</xdr:row>
      <xdr:rowOff>0</xdr:rowOff>
    </xdr:from>
    <xdr:to>
      <xdr:col>0</xdr:col>
      <xdr:colOff>1552578</xdr:colOff>
      <xdr:row>113</xdr:row>
      <xdr:rowOff>170329</xdr:rowOff>
    </xdr:to>
    <xdr:sp macro="" textlink="">
      <xdr:nvSpPr>
        <xdr:cNvPr id="3" name="Rectangle 1">
          <a:extLst>
            <a:ext uri="{FF2B5EF4-FFF2-40B4-BE49-F238E27FC236}">
              <a16:creationId xmlns:a16="http://schemas.microsoft.com/office/drawing/2014/main" id="{79532F75-9452-46F4-ADD3-4CCFD1CF6D1E}"/>
            </a:ext>
          </a:extLst>
        </xdr:cNvPr>
        <xdr:cNvSpPr/>
      </xdr:nvSpPr>
      <xdr:spPr>
        <a:xfrm flipH="1">
          <a:off x="11238071247" y="0"/>
          <a:ext cx="1552578" cy="237828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absoluteAnchor>
    <xdr:pos x="0" y="1457324"/>
    <xdr:ext cx="1590674" cy="371475"/>
    <xdr:sp macro="" textlink="">
      <xdr:nvSpPr>
        <xdr:cNvPr id="4" name="Freeform: Shape 2">
          <a:extLst>
            <a:ext uri="{FF2B5EF4-FFF2-40B4-BE49-F238E27FC236}">
              <a16:creationId xmlns:a16="http://schemas.microsoft.com/office/drawing/2014/main" id="{E133119F-AA99-4065-8257-DCAF21285F3B}"/>
            </a:ext>
          </a:extLst>
        </xdr:cNvPr>
        <xdr:cNvSpPr/>
      </xdr:nvSpPr>
      <xdr:spPr>
        <a:xfrm flipH="1">
          <a:off x="11237928376" y="145732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chemeClr val="accent5">
                <a:lumMod val="60000"/>
                <a:lumOff val="40000"/>
              </a:schemeClr>
            </a:gs>
          </a:gsLst>
          <a:lin ang="0" scaled="0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absoluteAnchor>
  <xdr:absoluteAnchor>
    <xdr:pos x="342793" y="1419225"/>
    <xdr:ext cx="1171683" cy="409575"/>
    <xdr:sp macro="" textlink="">
      <xdr:nvSpPr>
        <xdr:cNvPr id="5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9A49D6-CF35-4FCF-AE75-D843F1B85DCF}"/>
            </a:ext>
          </a:extLst>
        </xdr:cNvPr>
        <xdr:cNvSpPr txBox="1"/>
      </xdr:nvSpPr>
      <xdr:spPr>
        <a:xfrm>
          <a:off x="11238004574" y="1419225"/>
          <a:ext cx="1171683" cy="4095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תעודות מלאי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581024" y="981076"/>
    <xdr:ext cx="261526" cy="295274"/>
    <xdr:sp macro="" textlink="">
      <xdr:nvSpPr>
        <xdr:cNvPr id="7" name="Freeform: Shape 4">
          <a:extLst>
            <a:ext uri="{FF2B5EF4-FFF2-40B4-BE49-F238E27FC236}">
              <a16:creationId xmlns:a16="http://schemas.microsoft.com/office/drawing/2014/main" id="{8F7F1CE1-F90C-4AC6-BCA2-617B14C85396}"/>
            </a:ext>
          </a:extLst>
        </xdr:cNvPr>
        <xdr:cNvSpPr/>
      </xdr:nvSpPr>
      <xdr:spPr>
        <a:xfrm>
          <a:off x="11238676500" y="981076"/>
          <a:ext cx="261526" cy="295274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352318" y="2286001"/>
    <xdr:ext cx="1171683" cy="428624"/>
    <xdr:sp macro="" textlink="">
      <xdr:nvSpPr>
        <xdr:cNvPr id="12" name="TextBox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D632E8-FD8F-4A8A-AE29-53FA25485937}"/>
            </a:ext>
          </a:extLst>
        </xdr:cNvPr>
        <xdr:cNvSpPr txBox="1"/>
      </xdr:nvSpPr>
      <xdr:spPr>
        <a:xfrm>
          <a:off x="11237995049" y="2286001"/>
          <a:ext cx="1171683" cy="4286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סיכום חודשי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362599" y="3238500"/>
    <xdr:ext cx="1143216" cy="480059"/>
    <xdr:sp macro="" textlink="">
      <xdr:nvSpPr>
        <xdr:cNvPr id="13" name="TextBox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4C78E13-F133-434E-BE49-AD7A6318C982}"/>
            </a:ext>
          </a:extLst>
        </xdr:cNvPr>
        <xdr:cNvSpPr txBox="1"/>
      </xdr:nvSpPr>
      <xdr:spPr>
        <a:xfrm>
          <a:off x="11238013235" y="3238500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85726" y="2362200"/>
    <xdr:ext cx="252000" cy="276225"/>
    <xdr:sp macro="" textlink="">
      <xdr:nvSpPr>
        <xdr:cNvPr id="14" name="Freeform: Shape 15">
          <a:extLst>
            <a:ext uri="{FF2B5EF4-FFF2-40B4-BE49-F238E27FC236}">
              <a16:creationId xmlns:a16="http://schemas.microsoft.com/office/drawing/2014/main" id="{B1D07454-74CB-438B-AA1B-778D7DBF7D7C}"/>
            </a:ext>
          </a:extLst>
        </xdr:cNvPr>
        <xdr:cNvSpPr/>
      </xdr:nvSpPr>
      <xdr:spPr>
        <a:xfrm>
          <a:off x="11239181324" y="2362200"/>
          <a:ext cx="252000" cy="276225"/>
        </a:xfrm>
        <a:custGeom>
          <a:avLst/>
          <a:gdLst>
            <a:gd name="connsiteX0" fmla="*/ 639778 w 4884414"/>
            <a:gd name="connsiteY0" fmla="*/ 2912647 h 4858772"/>
            <a:gd name="connsiteX1" fmla="*/ 1031685 w 4884414"/>
            <a:gd name="connsiteY1" fmla="*/ 4714736 h 4858772"/>
            <a:gd name="connsiteX2" fmla="*/ 385208 w 4884414"/>
            <a:gd name="connsiteY2" fmla="*/ 4858772 h 4858772"/>
            <a:gd name="connsiteX3" fmla="*/ 0 w 4884414"/>
            <a:gd name="connsiteY3" fmla="*/ 3053299 h 4858772"/>
            <a:gd name="connsiteX4" fmla="*/ 4607863 w 4884414"/>
            <a:gd name="connsiteY4" fmla="*/ 2902441 h 4858772"/>
            <a:gd name="connsiteX5" fmla="*/ 4789111 w 4884414"/>
            <a:gd name="connsiteY5" fmla="*/ 2958353 h 4858772"/>
            <a:gd name="connsiteX6" fmla="*/ 4811396 w 4884414"/>
            <a:gd name="connsiteY6" fmla="*/ 3250422 h 4858772"/>
            <a:gd name="connsiteX7" fmla="*/ 2814330 w 4884414"/>
            <a:gd name="connsiteY7" fmla="*/ 4524139 h 4858772"/>
            <a:gd name="connsiteX8" fmla="*/ 1445303 w 4884414"/>
            <a:gd name="connsiteY8" fmla="*/ 4391479 h 4858772"/>
            <a:gd name="connsiteX9" fmla="*/ 1161080 w 4884414"/>
            <a:gd name="connsiteY9" fmla="*/ 4453075 h 4858772"/>
            <a:gd name="connsiteX10" fmla="*/ 895802 w 4884414"/>
            <a:gd name="connsiteY10" fmla="*/ 3202470 h 4858772"/>
            <a:gd name="connsiteX11" fmla="*/ 1492676 w 4884414"/>
            <a:gd name="connsiteY11" fmla="*/ 3046158 h 4858772"/>
            <a:gd name="connsiteX12" fmla="*/ 2495226 w 4884414"/>
            <a:gd name="connsiteY12" fmla="*/ 3450762 h 4858772"/>
            <a:gd name="connsiteX13" fmla="*/ 3321174 w 4884414"/>
            <a:gd name="connsiteY13" fmla="*/ 3055626 h 4858772"/>
            <a:gd name="connsiteX14" fmla="*/ 3742807 w 4884414"/>
            <a:gd name="connsiteY14" fmla="*/ 3103002 h 4858772"/>
            <a:gd name="connsiteX15" fmla="*/ 3723259 w 4884414"/>
            <a:gd name="connsiteY15" fmla="*/ 3443274 h 4858772"/>
            <a:gd name="connsiteX16" fmla="*/ 2513442 w 4884414"/>
            <a:gd name="connsiteY16" fmla="*/ 4087494 h 4858772"/>
            <a:gd name="connsiteX17" fmla="*/ 1386497 w 4884414"/>
            <a:gd name="connsiteY17" fmla="*/ 3877686 h 4858772"/>
            <a:gd name="connsiteX18" fmla="*/ 1345824 w 4884414"/>
            <a:gd name="connsiteY18" fmla="*/ 4040946 h 4858772"/>
            <a:gd name="connsiteX19" fmla="*/ 2583822 w 4884414"/>
            <a:gd name="connsiteY19" fmla="*/ 4264146 h 4858772"/>
            <a:gd name="connsiteX20" fmla="*/ 3918055 w 4884414"/>
            <a:gd name="connsiteY20" fmla="*/ 3524598 h 4858772"/>
            <a:gd name="connsiteX21" fmla="*/ 4020079 w 4884414"/>
            <a:gd name="connsiteY21" fmla="*/ 3359394 h 4858772"/>
            <a:gd name="connsiteX22" fmla="*/ 3984367 w 4884414"/>
            <a:gd name="connsiteY22" fmla="*/ 3155094 h 4858772"/>
            <a:gd name="connsiteX23" fmla="*/ 4420327 w 4884414"/>
            <a:gd name="connsiteY23" fmla="*/ 2932794 h 4858772"/>
            <a:gd name="connsiteX24" fmla="*/ 4607863 w 4884414"/>
            <a:gd name="connsiteY24" fmla="*/ 2902441 h 4858772"/>
            <a:gd name="connsiteX25" fmla="*/ 1433727 w 4884414"/>
            <a:gd name="connsiteY25" fmla="*/ 2168924 h 4858772"/>
            <a:gd name="connsiteX26" fmla="*/ 1849081 w 4884414"/>
            <a:gd name="connsiteY26" fmla="*/ 2168924 h 4858772"/>
            <a:gd name="connsiteX27" fmla="*/ 1849081 w 4884414"/>
            <a:gd name="connsiteY27" fmla="*/ 2845548 h 4858772"/>
            <a:gd name="connsiteX28" fmla="*/ 1433727 w 4884414"/>
            <a:gd name="connsiteY28" fmla="*/ 2845548 h 4858772"/>
            <a:gd name="connsiteX29" fmla="*/ 2941179 w 4884414"/>
            <a:gd name="connsiteY29" fmla="*/ 2004757 h 4858772"/>
            <a:gd name="connsiteX30" fmla="*/ 3359881 w 4884414"/>
            <a:gd name="connsiteY30" fmla="*/ 2004757 h 4858772"/>
            <a:gd name="connsiteX31" fmla="*/ 3359881 w 4884414"/>
            <a:gd name="connsiteY31" fmla="*/ 2842165 h 4858772"/>
            <a:gd name="connsiteX32" fmla="*/ 2941179 w 4884414"/>
            <a:gd name="connsiteY32" fmla="*/ 2842165 h 4858772"/>
            <a:gd name="connsiteX33" fmla="*/ 2187461 w 4884414"/>
            <a:gd name="connsiteY33" fmla="*/ 1666453 h 4858772"/>
            <a:gd name="connsiteX34" fmla="*/ 2609514 w 4884414"/>
            <a:gd name="connsiteY34" fmla="*/ 1666453 h 4858772"/>
            <a:gd name="connsiteX35" fmla="*/ 2609514 w 4884414"/>
            <a:gd name="connsiteY35" fmla="*/ 2858921 h 4858772"/>
            <a:gd name="connsiteX36" fmla="*/ 2187461 w 4884414"/>
            <a:gd name="connsiteY36" fmla="*/ 2858921 h 4858772"/>
            <a:gd name="connsiteX37" fmla="*/ 3691550 w 4884414"/>
            <a:gd name="connsiteY37" fmla="*/ 1488894 h 4858772"/>
            <a:gd name="connsiteX38" fmla="*/ 4110252 w 4884414"/>
            <a:gd name="connsiteY38" fmla="*/ 1488894 h 4858772"/>
            <a:gd name="connsiteX39" fmla="*/ 4110252 w 4884414"/>
            <a:gd name="connsiteY39" fmla="*/ 2852193 h 4858772"/>
            <a:gd name="connsiteX40" fmla="*/ 3691550 w 4884414"/>
            <a:gd name="connsiteY40" fmla="*/ 2852193 h 4858772"/>
            <a:gd name="connsiteX41" fmla="*/ 4884414 w 4884414"/>
            <a:gd name="connsiteY41" fmla="*/ 0 h 4858772"/>
            <a:gd name="connsiteX42" fmla="*/ 4879661 w 4884414"/>
            <a:gd name="connsiteY42" fmla="*/ 497394 h 4858772"/>
            <a:gd name="connsiteX43" fmla="*/ 4718597 w 4884414"/>
            <a:gd name="connsiteY43" fmla="*/ 497394 h 4858772"/>
            <a:gd name="connsiteX44" fmla="*/ 4713882 w 4884414"/>
            <a:gd name="connsiteY44" fmla="*/ 274752 h 4858772"/>
            <a:gd name="connsiteX45" fmla="*/ 3775937 w 4884414"/>
            <a:gd name="connsiteY45" fmla="*/ 1198498 h 4858772"/>
            <a:gd name="connsiteX46" fmla="*/ 3041680 w 4884414"/>
            <a:gd name="connsiteY46" fmla="*/ 454759 h 4858772"/>
            <a:gd name="connsiteX47" fmla="*/ 2027937 w 4884414"/>
            <a:gd name="connsiteY47" fmla="*/ 1430590 h 4858772"/>
            <a:gd name="connsiteX48" fmla="*/ 1426330 w 4884414"/>
            <a:gd name="connsiteY48" fmla="*/ 876370 h 4858772"/>
            <a:gd name="connsiteX49" fmla="*/ 327325 w 4884414"/>
            <a:gd name="connsiteY49" fmla="*/ 1984846 h 4858772"/>
            <a:gd name="connsiteX50" fmla="*/ 194686 w 4884414"/>
            <a:gd name="connsiteY50" fmla="*/ 1871158 h 4858772"/>
            <a:gd name="connsiteX51" fmla="*/ 1416855 w 4884414"/>
            <a:gd name="connsiteY51" fmla="*/ 644242 h 4858772"/>
            <a:gd name="connsiteX52" fmla="*/ 2027937 w 4884414"/>
            <a:gd name="connsiteY52" fmla="*/ 1203214 h 4858772"/>
            <a:gd name="connsiteX53" fmla="*/ 3022744 w 4884414"/>
            <a:gd name="connsiteY53" fmla="*/ 222642 h 4858772"/>
            <a:gd name="connsiteX54" fmla="*/ 3799624 w 4884414"/>
            <a:gd name="connsiteY54" fmla="*/ 961618 h 4858772"/>
            <a:gd name="connsiteX55" fmla="*/ 4604909 w 4884414"/>
            <a:gd name="connsiteY55" fmla="*/ 161060 h 4858772"/>
            <a:gd name="connsiteX56" fmla="*/ 4377533 w 4884414"/>
            <a:gd name="connsiteY56" fmla="*/ 151585 h 4858772"/>
            <a:gd name="connsiteX57" fmla="*/ 4372781 w 4884414"/>
            <a:gd name="connsiteY57" fmla="*/ 4737 h 485877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</a:cxnLst>
          <a:rect l="l" t="t" r="r" b="b"/>
          <a:pathLst>
            <a:path w="4884414" h="4858772">
              <a:moveTo>
                <a:pt x="639778" y="2912647"/>
              </a:moveTo>
              <a:lnTo>
                <a:pt x="1031685" y="4714736"/>
              </a:lnTo>
              <a:lnTo>
                <a:pt x="385208" y="4858772"/>
              </a:lnTo>
              <a:lnTo>
                <a:pt x="0" y="3053299"/>
              </a:lnTo>
              <a:close/>
              <a:moveTo>
                <a:pt x="4607863" y="2902441"/>
              </a:moveTo>
              <a:cubicBezTo>
                <a:pt x="4668385" y="2903746"/>
                <a:pt x="4734018" y="2917543"/>
                <a:pt x="4789111" y="2958353"/>
              </a:cubicBezTo>
              <a:cubicBezTo>
                <a:pt x="4984268" y="3102893"/>
                <a:pt x="4811396" y="3250422"/>
                <a:pt x="4811396" y="3250422"/>
              </a:cubicBezTo>
              <a:cubicBezTo>
                <a:pt x="4811396" y="3250422"/>
                <a:pt x="3126199" y="4484683"/>
                <a:pt x="2814330" y="4524139"/>
              </a:cubicBezTo>
              <a:cubicBezTo>
                <a:pt x="2436006" y="4571983"/>
                <a:pt x="1681870" y="4399758"/>
                <a:pt x="1445303" y="4391479"/>
              </a:cubicBezTo>
              <a:cubicBezTo>
                <a:pt x="1331655" y="4387519"/>
                <a:pt x="1161080" y="4453075"/>
                <a:pt x="1161080" y="4453075"/>
              </a:cubicBezTo>
              <a:lnTo>
                <a:pt x="895802" y="3202470"/>
              </a:lnTo>
              <a:cubicBezTo>
                <a:pt x="895802" y="3202470"/>
                <a:pt x="1206936" y="3031326"/>
                <a:pt x="1492676" y="3046158"/>
              </a:cubicBezTo>
              <a:cubicBezTo>
                <a:pt x="1861078" y="3065273"/>
                <a:pt x="2261046" y="3451698"/>
                <a:pt x="2495226" y="3450762"/>
              </a:cubicBezTo>
              <a:cubicBezTo>
                <a:pt x="2653086" y="3450150"/>
                <a:pt x="3321174" y="3055626"/>
                <a:pt x="3321174" y="3055626"/>
              </a:cubicBezTo>
              <a:cubicBezTo>
                <a:pt x="3321174" y="3055626"/>
                <a:pt x="3595819" y="2954430"/>
                <a:pt x="3742807" y="3103002"/>
              </a:cubicBezTo>
              <a:cubicBezTo>
                <a:pt x="3947863" y="3310290"/>
                <a:pt x="3723259" y="3443274"/>
                <a:pt x="3723259" y="3443274"/>
              </a:cubicBezTo>
              <a:cubicBezTo>
                <a:pt x="3723259" y="3443274"/>
                <a:pt x="2958654" y="3989718"/>
                <a:pt x="2513442" y="4087494"/>
              </a:cubicBezTo>
              <a:cubicBezTo>
                <a:pt x="2233902" y="4148910"/>
                <a:pt x="1386497" y="3877686"/>
                <a:pt x="1386497" y="3877686"/>
              </a:cubicBezTo>
              <a:lnTo>
                <a:pt x="1345824" y="4040946"/>
              </a:lnTo>
              <a:cubicBezTo>
                <a:pt x="1345824" y="4040946"/>
                <a:pt x="2201574" y="4299750"/>
                <a:pt x="2583822" y="4264146"/>
              </a:cubicBezTo>
              <a:cubicBezTo>
                <a:pt x="2873478" y="4237218"/>
                <a:pt x="3918055" y="3524598"/>
                <a:pt x="3918055" y="3524598"/>
              </a:cubicBezTo>
              <a:cubicBezTo>
                <a:pt x="3918055" y="3524598"/>
                <a:pt x="3992143" y="3470274"/>
                <a:pt x="4020079" y="3359394"/>
              </a:cubicBezTo>
              <a:cubicBezTo>
                <a:pt x="4045927" y="3256794"/>
                <a:pt x="3984367" y="3155094"/>
                <a:pt x="3984367" y="3155094"/>
              </a:cubicBezTo>
              <a:lnTo>
                <a:pt x="4420327" y="2932794"/>
              </a:lnTo>
              <a:cubicBezTo>
                <a:pt x="4420327" y="2932794"/>
                <a:pt x="4506995" y="2900267"/>
                <a:pt x="4607863" y="2902441"/>
              </a:cubicBezTo>
              <a:close/>
              <a:moveTo>
                <a:pt x="1433727" y="2168924"/>
              </a:moveTo>
              <a:lnTo>
                <a:pt x="1849081" y="2168924"/>
              </a:lnTo>
              <a:lnTo>
                <a:pt x="1849081" y="2845548"/>
              </a:lnTo>
              <a:lnTo>
                <a:pt x="1433727" y="2845548"/>
              </a:lnTo>
              <a:close/>
              <a:moveTo>
                <a:pt x="2941179" y="2004757"/>
              </a:moveTo>
              <a:lnTo>
                <a:pt x="3359881" y="2004757"/>
              </a:lnTo>
              <a:lnTo>
                <a:pt x="3359881" y="2842165"/>
              </a:lnTo>
              <a:lnTo>
                <a:pt x="2941179" y="2842165"/>
              </a:lnTo>
              <a:close/>
              <a:moveTo>
                <a:pt x="2187461" y="1666453"/>
              </a:moveTo>
              <a:lnTo>
                <a:pt x="2609514" y="1666453"/>
              </a:lnTo>
              <a:lnTo>
                <a:pt x="2609514" y="2858921"/>
              </a:lnTo>
              <a:lnTo>
                <a:pt x="2187461" y="2858921"/>
              </a:lnTo>
              <a:close/>
              <a:moveTo>
                <a:pt x="3691550" y="1488894"/>
              </a:moveTo>
              <a:lnTo>
                <a:pt x="4110252" y="1488894"/>
              </a:lnTo>
              <a:lnTo>
                <a:pt x="4110252" y="2852193"/>
              </a:lnTo>
              <a:lnTo>
                <a:pt x="3691550" y="2852193"/>
              </a:lnTo>
              <a:close/>
              <a:moveTo>
                <a:pt x="4884414" y="0"/>
              </a:moveTo>
              <a:lnTo>
                <a:pt x="4879661" y="497394"/>
              </a:lnTo>
              <a:lnTo>
                <a:pt x="4718597" y="497394"/>
              </a:lnTo>
              <a:lnTo>
                <a:pt x="4713882" y="274752"/>
              </a:lnTo>
              <a:lnTo>
                <a:pt x="3775937" y="1198498"/>
              </a:lnTo>
              <a:lnTo>
                <a:pt x="3041680" y="454759"/>
              </a:lnTo>
              <a:lnTo>
                <a:pt x="2027937" y="1430590"/>
              </a:lnTo>
              <a:lnTo>
                <a:pt x="1426330" y="876370"/>
              </a:lnTo>
              <a:lnTo>
                <a:pt x="327325" y="1984846"/>
              </a:lnTo>
              <a:lnTo>
                <a:pt x="194686" y="1871158"/>
              </a:lnTo>
              <a:lnTo>
                <a:pt x="1416855" y="644242"/>
              </a:lnTo>
              <a:lnTo>
                <a:pt x="2027937" y="1203214"/>
              </a:lnTo>
              <a:lnTo>
                <a:pt x="3022744" y="222642"/>
              </a:lnTo>
              <a:lnTo>
                <a:pt x="3799624" y="961618"/>
              </a:lnTo>
              <a:lnTo>
                <a:pt x="4604909" y="161060"/>
              </a:lnTo>
              <a:lnTo>
                <a:pt x="4377533" y="151585"/>
              </a:lnTo>
              <a:lnTo>
                <a:pt x="4372781" y="4737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0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0" y="314325"/>
    <xdr:ext cx="1571625" cy="314325"/>
    <xdr:sp macro="" textlink="">
      <xdr:nvSpPr>
        <xdr:cNvPr id="15" name="TextBox 21">
          <a:extLst>
            <a:ext uri="{FF2B5EF4-FFF2-40B4-BE49-F238E27FC236}">
              <a16:creationId xmlns:a16="http://schemas.microsoft.com/office/drawing/2014/main" id="{B2CFD873-C25C-4DB5-B16C-AFFEC84F759B}"/>
            </a:ext>
          </a:extLst>
        </xdr:cNvPr>
        <xdr:cNvSpPr txBox="1"/>
      </xdr:nvSpPr>
      <xdr:spPr>
        <a:xfrm>
          <a:off x="11237947425" y="314325"/>
          <a:ext cx="15716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ניהול מלאי</a:t>
          </a:r>
          <a:r>
            <a:rPr lang="he-IL" sz="1000" b="0" i="0" u="none" strike="noStrike" baseline="0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לעסק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19050" y="552449"/>
    <xdr:ext cx="1447801" cy="447675"/>
    <xdr:sp macro="" textlink="הגדרות!H3">
      <xdr:nvSpPr>
        <xdr:cNvPr id="16" name="TextBox 22">
          <a:extLst>
            <a:ext uri="{FF2B5EF4-FFF2-40B4-BE49-F238E27FC236}">
              <a16:creationId xmlns:a16="http://schemas.microsoft.com/office/drawing/2014/main" id="{75836C40-7AC2-4AA3-BB5D-C9C9B27EC1EB}"/>
            </a:ext>
          </a:extLst>
        </xdr:cNvPr>
        <xdr:cNvSpPr txBox="1"/>
      </xdr:nvSpPr>
      <xdr:spPr>
        <a:xfrm>
          <a:off x="11238052199" y="552449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D5166042-4FC4-4972-89A0-4C145EFB5E49}" type="TxLink">
            <a:rPr lang="en-US" sz="1050" b="0" i="0" u="none" strike="noStrike">
              <a:solidFill>
                <a:srgbClr val="00000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pPr marL="0" indent="0" algn="ctr"/>
            <a:t>העסק שלי</a:t>
          </a:fld>
          <a:endParaRPr lang="en-IL" sz="105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oneCellAnchor>
    <xdr:from>
      <xdr:col>0</xdr:col>
      <xdr:colOff>28576</xdr:colOff>
      <xdr:row>6</xdr:row>
      <xdr:rowOff>104774</xdr:rowOff>
    </xdr:from>
    <xdr:ext cx="342899" cy="342899"/>
    <xdr:pic>
      <xdr:nvPicPr>
        <xdr:cNvPr id="17" name="גרפיקה 16" descr="שאלות קו מיתאר">
          <a:extLst>
            <a:ext uri="{FF2B5EF4-FFF2-40B4-BE49-F238E27FC236}">
              <a16:creationId xmlns:a16="http://schemas.microsoft.com/office/drawing/2014/main" id="{AD70468B-C884-4740-93B9-5E636DC3A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9252350" y="3333749"/>
          <a:ext cx="342899" cy="342899"/>
        </a:xfrm>
        <a:prstGeom prst="rect">
          <a:avLst/>
        </a:prstGeom>
      </xdr:spPr>
    </xdr:pic>
    <xdr:clientData/>
  </xdr:oneCellAnchor>
  <xdr:twoCellAnchor editAs="absolute">
    <xdr:from>
      <xdr:col>0</xdr:col>
      <xdr:colOff>28578</xdr:colOff>
      <xdr:row>4</xdr:row>
      <xdr:rowOff>133350</xdr:rowOff>
    </xdr:from>
    <xdr:to>
      <xdr:col>0</xdr:col>
      <xdr:colOff>390528</xdr:colOff>
      <xdr:row>5</xdr:row>
      <xdr:rowOff>104775</xdr:rowOff>
    </xdr:to>
    <xdr:pic>
      <xdr:nvPicPr>
        <xdr:cNvPr id="18" name="Graphic 20" descr="Single gear with solid fill">
          <a:extLst>
            <a:ext uri="{FF2B5EF4-FFF2-40B4-BE49-F238E27FC236}">
              <a16:creationId xmlns:a16="http://schemas.microsoft.com/office/drawing/2014/main" id="{D868C0A5-ECAA-4341-B7E1-C56C0A404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1239128522" y="2781300"/>
          <a:ext cx="361950" cy="3619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absoluteAnchor>
    <xdr:pos x="333376" y="2752726"/>
    <xdr:ext cx="1171683" cy="428624"/>
    <xdr:sp macro="" textlink="">
      <xdr:nvSpPr>
        <xdr:cNvPr id="20" name="TextBox 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605DD3B-B060-4F0A-8462-3EF22D59663B}"/>
            </a:ext>
          </a:extLst>
        </xdr:cNvPr>
        <xdr:cNvSpPr txBox="1"/>
      </xdr:nvSpPr>
      <xdr:spPr>
        <a:xfrm>
          <a:off x="11238013991" y="2752726"/>
          <a:ext cx="1171683" cy="4286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הגדרות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352426" y="1847850"/>
    <xdr:ext cx="1171683" cy="409575"/>
    <xdr:sp macro="" textlink="">
      <xdr:nvSpPr>
        <xdr:cNvPr id="21" name="TextBox 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614BB80A-903B-4EE5-9C5D-3806BE074476}"/>
            </a:ext>
          </a:extLst>
        </xdr:cNvPr>
        <xdr:cNvSpPr txBox="1"/>
      </xdr:nvSpPr>
      <xdr:spPr>
        <a:xfrm>
          <a:off x="11237994941" y="1847850"/>
          <a:ext cx="1171683" cy="4095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מוצרים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twoCellAnchor editAs="oneCell">
    <xdr:from>
      <xdr:col>0</xdr:col>
      <xdr:colOff>28576</xdr:colOff>
      <xdr:row>0</xdr:row>
      <xdr:rowOff>1466850</xdr:rowOff>
    </xdr:from>
    <xdr:to>
      <xdr:col>0</xdr:col>
      <xdr:colOff>369075</xdr:colOff>
      <xdr:row>0</xdr:row>
      <xdr:rowOff>1807349</xdr:rowOff>
    </xdr:to>
    <xdr:pic>
      <xdr:nvPicPr>
        <xdr:cNvPr id="22" name="גרפיקה 21" descr="לוח שחלק מהפריטים בו מסומנים ב- v עם מילוי מלא">
          <a:extLst>
            <a:ext uri="{FF2B5EF4-FFF2-40B4-BE49-F238E27FC236}">
              <a16:creationId xmlns:a16="http://schemas.microsoft.com/office/drawing/2014/main" id="{F1543CAF-21FC-431B-9A52-A320E39A2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11239149975" y="1466850"/>
          <a:ext cx="340499" cy="340499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1</xdr:row>
      <xdr:rowOff>85725</xdr:rowOff>
    </xdr:from>
    <xdr:to>
      <xdr:col>0</xdr:col>
      <xdr:colOff>323850</xdr:colOff>
      <xdr:row>2</xdr:row>
      <xdr:rowOff>76200</xdr:rowOff>
    </xdr:to>
    <xdr:pic>
      <xdr:nvPicPr>
        <xdr:cNvPr id="23" name="גרפיקה 22" descr="ברקוד עם מילוי מלא">
          <a:extLst>
            <a:ext uri="{FF2B5EF4-FFF2-40B4-BE49-F238E27FC236}">
              <a16:creationId xmlns:a16="http://schemas.microsoft.com/office/drawing/2014/main" id="{2AD4BD0A-EA67-4FDB-9E1C-68B9742852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rcRect r="25000" b="3125"/>
        <a:stretch>
          <a:fillRect/>
        </a:stretch>
      </xdr:blipFill>
      <xdr:spPr>
        <a:xfrm>
          <a:off x="11239195200" y="1914525"/>
          <a:ext cx="228600" cy="295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8</xdr:col>
      <xdr:colOff>971550</xdr:colOff>
      <xdr:row>2</xdr:row>
      <xdr:rowOff>428625</xdr:rowOff>
    </xdr:to>
    <xdr:sp macro="" textlink="">
      <xdr:nvSpPr>
        <xdr:cNvPr id="2" name="מלבן: פינות מעוגלות 1">
          <a:extLst>
            <a:ext uri="{FF2B5EF4-FFF2-40B4-BE49-F238E27FC236}">
              <a16:creationId xmlns:a16="http://schemas.microsoft.com/office/drawing/2014/main" id="{F414F4A2-751A-4BFA-9BA1-012C86C2E84E}"/>
            </a:ext>
          </a:extLst>
        </xdr:cNvPr>
        <xdr:cNvSpPr/>
      </xdr:nvSpPr>
      <xdr:spPr>
        <a:xfrm>
          <a:off x="11230146450" y="2209800"/>
          <a:ext cx="8572500" cy="381000"/>
        </a:xfrm>
        <a:prstGeom prst="roundRect">
          <a:avLst/>
        </a:prstGeom>
        <a:noFill/>
        <a:ln w="6350">
          <a:solidFill>
            <a:schemeClr val="accent5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LID4096" sz="1100"/>
        </a:p>
      </xdr:txBody>
    </xdr:sp>
    <xdr:clientData/>
  </xdr:twoCellAnchor>
  <xdr:absoluteAnchor>
    <xdr:pos x="3752850" y="114300"/>
    <xdr:ext cx="1828800" cy="1981200"/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קטגוריה">
              <a:extLst>
                <a:ext uri="{FF2B5EF4-FFF2-40B4-BE49-F238E27FC236}">
                  <a16:creationId xmlns:a16="http://schemas.microsoft.com/office/drawing/2014/main" id="{4C180E31-6E90-CD04-7EEC-D9FF3DF39D2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קטגוריה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35118500" y="114300"/>
              <a:ext cx="1828800" cy="1981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LID4096" sz="1100"/>
                <a:t>צורה זו מייצגת כלי פריסה של טבלה. כלי פריסה של טבלה אינם נתמכים בגירסה זו של Excel.
אם הצורה השתנתה בגירסה קודמת של Excel, או אם חוברת העבודה נשמרה ב- Excel 2007 או בגירסה קודמת, לא ניתן להשתמש בכלי הפריסה.</a:t>
              </a:r>
            </a:p>
          </xdr:txBody>
        </xdr:sp>
      </mc:Fallback>
    </mc:AlternateContent>
    <xdr:clientData/>
  </xdr:absoluteAnchor>
  <xdr:absoluteAnchor>
    <xdr:pos x="5686425" y="114300"/>
    <xdr:ext cx="1828800" cy="1981200"/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ספק">
              <a:extLst>
                <a:ext uri="{FF2B5EF4-FFF2-40B4-BE49-F238E27FC236}">
                  <a16:creationId xmlns:a16="http://schemas.microsoft.com/office/drawing/2014/main" id="{E161BC68-8FEE-507A-E39E-8EEC2243069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ספק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33184925" y="114300"/>
              <a:ext cx="1828800" cy="1981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LID4096" sz="1100"/>
                <a:t>צורה זו מייצגת כלי פריסה של טבלה. כלי פריסה של טבלה אינם נתמכים בגירסה זו של Excel.
אם הצורה השתנתה בגירסה קודמת של Excel, או אם חוברת העבודה נשמרה ב- Excel 2007 או בגירסה קודמת, לא ניתן להשתמש בכלי הפריסה.</a:t>
              </a:r>
            </a:p>
          </xdr:txBody>
        </xdr:sp>
      </mc:Fallback>
    </mc:AlternateContent>
    <xdr:clientData/>
  </xdr:absoluteAnchor>
  <xdr:absoluteAnchor>
    <xdr:pos x="1809750" y="133350"/>
    <xdr:ext cx="1828800" cy="1971675"/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5" name="סטאטוס מלאי">
              <a:extLst>
                <a:ext uri="{FF2B5EF4-FFF2-40B4-BE49-F238E27FC236}">
                  <a16:creationId xmlns:a16="http://schemas.microsoft.com/office/drawing/2014/main" id="{C722008E-2E1A-50D0-95A4-16E6F62B742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סטאטוס מלאי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37061600" y="133350"/>
              <a:ext cx="1828800" cy="19716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LID4096" sz="1100"/>
                <a:t>צורה זו מייצגת כלי פריסה של טבלה. כלי פריסה של טבלה אינם נתמכים בגירסה זו של Excel.
אם הצורה השתנתה בגירסה קודמת של Excel, או אם חוברת העבודה נשמרה ב- Excel 2007 או בגירסה קודמת, לא ניתן להשתמש בכלי הפריסה.</a:t>
              </a:r>
            </a:p>
          </xdr:txBody>
        </xdr:sp>
      </mc:Fallback>
    </mc:AlternateContent>
    <xdr:clientData/>
  </xdr:absoluteAnchor>
  <xdr:twoCellAnchor>
    <xdr:from>
      <xdr:col>0</xdr:col>
      <xdr:colOff>0</xdr:colOff>
      <xdr:row>0</xdr:row>
      <xdr:rowOff>0</xdr:rowOff>
    </xdr:from>
    <xdr:to>
      <xdr:col>0</xdr:col>
      <xdr:colOff>1552578</xdr:colOff>
      <xdr:row>112</xdr:row>
      <xdr:rowOff>170329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516F1AC3-3841-45FE-8BF4-DCB8436F7F03}"/>
            </a:ext>
          </a:extLst>
        </xdr:cNvPr>
        <xdr:cNvSpPr/>
      </xdr:nvSpPr>
      <xdr:spPr>
        <a:xfrm flipH="1">
          <a:off x="11239147572" y="0"/>
          <a:ext cx="1552578" cy="23582779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absoluteAnchor>
    <xdr:pos x="0" y="1866899"/>
    <xdr:ext cx="1590674" cy="371475"/>
    <xdr:sp macro="" textlink="">
      <xdr:nvSpPr>
        <xdr:cNvPr id="7" name="Freeform: Shape 2">
          <a:extLst>
            <a:ext uri="{FF2B5EF4-FFF2-40B4-BE49-F238E27FC236}">
              <a16:creationId xmlns:a16="http://schemas.microsoft.com/office/drawing/2014/main" id="{F156E69C-4DC5-4FD4-B6B7-6F3CCDA3AAD5}"/>
            </a:ext>
          </a:extLst>
        </xdr:cNvPr>
        <xdr:cNvSpPr/>
      </xdr:nvSpPr>
      <xdr:spPr>
        <a:xfrm flipH="1">
          <a:off x="11239109476" y="1866899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chemeClr val="accent5">
                <a:lumMod val="60000"/>
                <a:lumOff val="40000"/>
              </a:schemeClr>
            </a:gs>
          </a:gsLst>
          <a:lin ang="0" scaled="0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absoluteAnchor>
  <xdr:absoluteAnchor>
    <xdr:pos x="342793" y="1419225"/>
    <xdr:ext cx="1171683" cy="409575"/>
    <xdr:sp macro="" textlink="">
      <xdr:nvSpPr>
        <xdr:cNvPr id="8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197045-6D0D-45B9-9C84-F30B15D8CC93}"/>
            </a:ext>
          </a:extLst>
        </xdr:cNvPr>
        <xdr:cNvSpPr txBox="1"/>
      </xdr:nvSpPr>
      <xdr:spPr>
        <a:xfrm>
          <a:off x="11239185674" y="1419225"/>
          <a:ext cx="1171683" cy="4095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תעודות מלאי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581024" y="981076"/>
    <xdr:ext cx="261526" cy="295274"/>
    <xdr:sp macro="" textlink="">
      <xdr:nvSpPr>
        <xdr:cNvPr id="9" name="Freeform: Shape 4">
          <a:extLst>
            <a:ext uri="{FF2B5EF4-FFF2-40B4-BE49-F238E27FC236}">
              <a16:creationId xmlns:a16="http://schemas.microsoft.com/office/drawing/2014/main" id="{B1AC18B1-8199-47C8-BAE5-0F4BE0E8397F}"/>
            </a:ext>
          </a:extLst>
        </xdr:cNvPr>
        <xdr:cNvSpPr/>
      </xdr:nvSpPr>
      <xdr:spPr>
        <a:xfrm>
          <a:off x="11239857600" y="981076"/>
          <a:ext cx="261526" cy="295274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352318" y="2286001"/>
    <xdr:ext cx="1171683" cy="428624"/>
    <xdr:sp macro="" textlink="">
      <xdr:nvSpPr>
        <xdr:cNvPr id="10" name="TextBox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7DA60C3-94AB-4B71-ACE5-0C6475F9F461}"/>
            </a:ext>
          </a:extLst>
        </xdr:cNvPr>
        <xdr:cNvSpPr txBox="1"/>
      </xdr:nvSpPr>
      <xdr:spPr>
        <a:xfrm>
          <a:off x="11239176149" y="2286001"/>
          <a:ext cx="1171683" cy="4286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סיכום חודשי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362599" y="3238500"/>
    <xdr:ext cx="1143216" cy="480059"/>
    <xdr:sp macro="" textlink="">
      <xdr:nvSpPr>
        <xdr:cNvPr id="11" name="TextBox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B3B9281-9C10-4C4A-8D39-98F156B55BE1}"/>
            </a:ext>
          </a:extLst>
        </xdr:cNvPr>
        <xdr:cNvSpPr txBox="1"/>
      </xdr:nvSpPr>
      <xdr:spPr>
        <a:xfrm>
          <a:off x="11239194335" y="3238500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85726" y="2362200"/>
    <xdr:ext cx="252000" cy="276225"/>
    <xdr:sp macro="" textlink="">
      <xdr:nvSpPr>
        <xdr:cNvPr id="12" name="Freeform: Shape 15">
          <a:extLst>
            <a:ext uri="{FF2B5EF4-FFF2-40B4-BE49-F238E27FC236}">
              <a16:creationId xmlns:a16="http://schemas.microsoft.com/office/drawing/2014/main" id="{47DB924A-8282-4E5D-ACC3-8D5C1BB6DECF}"/>
            </a:ext>
          </a:extLst>
        </xdr:cNvPr>
        <xdr:cNvSpPr/>
      </xdr:nvSpPr>
      <xdr:spPr>
        <a:xfrm>
          <a:off x="11240362424" y="2362200"/>
          <a:ext cx="252000" cy="276225"/>
        </a:xfrm>
        <a:custGeom>
          <a:avLst/>
          <a:gdLst>
            <a:gd name="connsiteX0" fmla="*/ 639778 w 4884414"/>
            <a:gd name="connsiteY0" fmla="*/ 2912647 h 4858772"/>
            <a:gd name="connsiteX1" fmla="*/ 1031685 w 4884414"/>
            <a:gd name="connsiteY1" fmla="*/ 4714736 h 4858772"/>
            <a:gd name="connsiteX2" fmla="*/ 385208 w 4884414"/>
            <a:gd name="connsiteY2" fmla="*/ 4858772 h 4858772"/>
            <a:gd name="connsiteX3" fmla="*/ 0 w 4884414"/>
            <a:gd name="connsiteY3" fmla="*/ 3053299 h 4858772"/>
            <a:gd name="connsiteX4" fmla="*/ 4607863 w 4884414"/>
            <a:gd name="connsiteY4" fmla="*/ 2902441 h 4858772"/>
            <a:gd name="connsiteX5" fmla="*/ 4789111 w 4884414"/>
            <a:gd name="connsiteY5" fmla="*/ 2958353 h 4858772"/>
            <a:gd name="connsiteX6" fmla="*/ 4811396 w 4884414"/>
            <a:gd name="connsiteY6" fmla="*/ 3250422 h 4858772"/>
            <a:gd name="connsiteX7" fmla="*/ 2814330 w 4884414"/>
            <a:gd name="connsiteY7" fmla="*/ 4524139 h 4858772"/>
            <a:gd name="connsiteX8" fmla="*/ 1445303 w 4884414"/>
            <a:gd name="connsiteY8" fmla="*/ 4391479 h 4858772"/>
            <a:gd name="connsiteX9" fmla="*/ 1161080 w 4884414"/>
            <a:gd name="connsiteY9" fmla="*/ 4453075 h 4858772"/>
            <a:gd name="connsiteX10" fmla="*/ 895802 w 4884414"/>
            <a:gd name="connsiteY10" fmla="*/ 3202470 h 4858772"/>
            <a:gd name="connsiteX11" fmla="*/ 1492676 w 4884414"/>
            <a:gd name="connsiteY11" fmla="*/ 3046158 h 4858772"/>
            <a:gd name="connsiteX12" fmla="*/ 2495226 w 4884414"/>
            <a:gd name="connsiteY12" fmla="*/ 3450762 h 4858772"/>
            <a:gd name="connsiteX13" fmla="*/ 3321174 w 4884414"/>
            <a:gd name="connsiteY13" fmla="*/ 3055626 h 4858772"/>
            <a:gd name="connsiteX14" fmla="*/ 3742807 w 4884414"/>
            <a:gd name="connsiteY14" fmla="*/ 3103002 h 4858772"/>
            <a:gd name="connsiteX15" fmla="*/ 3723259 w 4884414"/>
            <a:gd name="connsiteY15" fmla="*/ 3443274 h 4858772"/>
            <a:gd name="connsiteX16" fmla="*/ 2513442 w 4884414"/>
            <a:gd name="connsiteY16" fmla="*/ 4087494 h 4858772"/>
            <a:gd name="connsiteX17" fmla="*/ 1386497 w 4884414"/>
            <a:gd name="connsiteY17" fmla="*/ 3877686 h 4858772"/>
            <a:gd name="connsiteX18" fmla="*/ 1345824 w 4884414"/>
            <a:gd name="connsiteY18" fmla="*/ 4040946 h 4858772"/>
            <a:gd name="connsiteX19" fmla="*/ 2583822 w 4884414"/>
            <a:gd name="connsiteY19" fmla="*/ 4264146 h 4858772"/>
            <a:gd name="connsiteX20" fmla="*/ 3918055 w 4884414"/>
            <a:gd name="connsiteY20" fmla="*/ 3524598 h 4858772"/>
            <a:gd name="connsiteX21" fmla="*/ 4020079 w 4884414"/>
            <a:gd name="connsiteY21" fmla="*/ 3359394 h 4858772"/>
            <a:gd name="connsiteX22" fmla="*/ 3984367 w 4884414"/>
            <a:gd name="connsiteY22" fmla="*/ 3155094 h 4858772"/>
            <a:gd name="connsiteX23" fmla="*/ 4420327 w 4884414"/>
            <a:gd name="connsiteY23" fmla="*/ 2932794 h 4858772"/>
            <a:gd name="connsiteX24" fmla="*/ 4607863 w 4884414"/>
            <a:gd name="connsiteY24" fmla="*/ 2902441 h 4858772"/>
            <a:gd name="connsiteX25" fmla="*/ 1433727 w 4884414"/>
            <a:gd name="connsiteY25" fmla="*/ 2168924 h 4858772"/>
            <a:gd name="connsiteX26" fmla="*/ 1849081 w 4884414"/>
            <a:gd name="connsiteY26" fmla="*/ 2168924 h 4858772"/>
            <a:gd name="connsiteX27" fmla="*/ 1849081 w 4884414"/>
            <a:gd name="connsiteY27" fmla="*/ 2845548 h 4858772"/>
            <a:gd name="connsiteX28" fmla="*/ 1433727 w 4884414"/>
            <a:gd name="connsiteY28" fmla="*/ 2845548 h 4858772"/>
            <a:gd name="connsiteX29" fmla="*/ 2941179 w 4884414"/>
            <a:gd name="connsiteY29" fmla="*/ 2004757 h 4858772"/>
            <a:gd name="connsiteX30" fmla="*/ 3359881 w 4884414"/>
            <a:gd name="connsiteY30" fmla="*/ 2004757 h 4858772"/>
            <a:gd name="connsiteX31" fmla="*/ 3359881 w 4884414"/>
            <a:gd name="connsiteY31" fmla="*/ 2842165 h 4858772"/>
            <a:gd name="connsiteX32" fmla="*/ 2941179 w 4884414"/>
            <a:gd name="connsiteY32" fmla="*/ 2842165 h 4858772"/>
            <a:gd name="connsiteX33" fmla="*/ 2187461 w 4884414"/>
            <a:gd name="connsiteY33" fmla="*/ 1666453 h 4858772"/>
            <a:gd name="connsiteX34" fmla="*/ 2609514 w 4884414"/>
            <a:gd name="connsiteY34" fmla="*/ 1666453 h 4858772"/>
            <a:gd name="connsiteX35" fmla="*/ 2609514 w 4884414"/>
            <a:gd name="connsiteY35" fmla="*/ 2858921 h 4858772"/>
            <a:gd name="connsiteX36" fmla="*/ 2187461 w 4884414"/>
            <a:gd name="connsiteY36" fmla="*/ 2858921 h 4858772"/>
            <a:gd name="connsiteX37" fmla="*/ 3691550 w 4884414"/>
            <a:gd name="connsiteY37" fmla="*/ 1488894 h 4858772"/>
            <a:gd name="connsiteX38" fmla="*/ 4110252 w 4884414"/>
            <a:gd name="connsiteY38" fmla="*/ 1488894 h 4858772"/>
            <a:gd name="connsiteX39" fmla="*/ 4110252 w 4884414"/>
            <a:gd name="connsiteY39" fmla="*/ 2852193 h 4858772"/>
            <a:gd name="connsiteX40" fmla="*/ 3691550 w 4884414"/>
            <a:gd name="connsiteY40" fmla="*/ 2852193 h 4858772"/>
            <a:gd name="connsiteX41" fmla="*/ 4884414 w 4884414"/>
            <a:gd name="connsiteY41" fmla="*/ 0 h 4858772"/>
            <a:gd name="connsiteX42" fmla="*/ 4879661 w 4884414"/>
            <a:gd name="connsiteY42" fmla="*/ 497394 h 4858772"/>
            <a:gd name="connsiteX43" fmla="*/ 4718597 w 4884414"/>
            <a:gd name="connsiteY43" fmla="*/ 497394 h 4858772"/>
            <a:gd name="connsiteX44" fmla="*/ 4713882 w 4884414"/>
            <a:gd name="connsiteY44" fmla="*/ 274752 h 4858772"/>
            <a:gd name="connsiteX45" fmla="*/ 3775937 w 4884414"/>
            <a:gd name="connsiteY45" fmla="*/ 1198498 h 4858772"/>
            <a:gd name="connsiteX46" fmla="*/ 3041680 w 4884414"/>
            <a:gd name="connsiteY46" fmla="*/ 454759 h 4858772"/>
            <a:gd name="connsiteX47" fmla="*/ 2027937 w 4884414"/>
            <a:gd name="connsiteY47" fmla="*/ 1430590 h 4858772"/>
            <a:gd name="connsiteX48" fmla="*/ 1426330 w 4884414"/>
            <a:gd name="connsiteY48" fmla="*/ 876370 h 4858772"/>
            <a:gd name="connsiteX49" fmla="*/ 327325 w 4884414"/>
            <a:gd name="connsiteY49" fmla="*/ 1984846 h 4858772"/>
            <a:gd name="connsiteX50" fmla="*/ 194686 w 4884414"/>
            <a:gd name="connsiteY50" fmla="*/ 1871158 h 4858772"/>
            <a:gd name="connsiteX51" fmla="*/ 1416855 w 4884414"/>
            <a:gd name="connsiteY51" fmla="*/ 644242 h 4858772"/>
            <a:gd name="connsiteX52" fmla="*/ 2027937 w 4884414"/>
            <a:gd name="connsiteY52" fmla="*/ 1203214 h 4858772"/>
            <a:gd name="connsiteX53" fmla="*/ 3022744 w 4884414"/>
            <a:gd name="connsiteY53" fmla="*/ 222642 h 4858772"/>
            <a:gd name="connsiteX54" fmla="*/ 3799624 w 4884414"/>
            <a:gd name="connsiteY54" fmla="*/ 961618 h 4858772"/>
            <a:gd name="connsiteX55" fmla="*/ 4604909 w 4884414"/>
            <a:gd name="connsiteY55" fmla="*/ 161060 h 4858772"/>
            <a:gd name="connsiteX56" fmla="*/ 4377533 w 4884414"/>
            <a:gd name="connsiteY56" fmla="*/ 151585 h 4858772"/>
            <a:gd name="connsiteX57" fmla="*/ 4372781 w 4884414"/>
            <a:gd name="connsiteY57" fmla="*/ 4737 h 485877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</a:cxnLst>
          <a:rect l="l" t="t" r="r" b="b"/>
          <a:pathLst>
            <a:path w="4884414" h="4858772">
              <a:moveTo>
                <a:pt x="639778" y="2912647"/>
              </a:moveTo>
              <a:lnTo>
                <a:pt x="1031685" y="4714736"/>
              </a:lnTo>
              <a:lnTo>
                <a:pt x="385208" y="4858772"/>
              </a:lnTo>
              <a:lnTo>
                <a:pt x="0" y="3053299"/>
              </a:lnTo>
              <a:close/>
              <a:moveTo>
                <a:pt x="4607863" y="2902441"/>
              </a:moveTo>
              <a:cubicBezTo>
                <a:pt x="4668385" y="2903746"/>
                <a:pt x="4734018" y="2917543"/>
                <a:pt x="4789111" y="2958353"/>
              </a:cubicBezTo>
              <a:cubicBezTo>
                <a:pt x="4984268" y="3102893"/>
                <a:pt x="4811396" y="3250422"/>
                <a:pt x="4811396" y="3250422"/>
              </a:cubicBezTo>
              <a:cubicBezTo>
                <a:pt x="4811396" y="3250422"/>
                <a:pt x="3126199" y="4484683"/>
                <a:pt x="2814330" y="4524139"/>
              </a:cubicBezTo>
              <a:cubicBezTo>
                <a:pt x="2436006" y="4571983"/>
                <a:pt x="1681870" y="4399758"/>
                <a:pt x="1445303" y="4391479"/>
              </a:cubicBezTo>
              <a:cubicBezTo>
                <a:pt x="1331655" y="4387519"/>
                <a:pt x="1161080" y="4453075"/>
                <a:pt x="1161080" y="4453075"/>
              </a:cubicBezTo>
              <a:lnTo>
                <a:pt x="895802" y="3202470"/>
              </a:lnTo>
              <a:cubicBezTo>
                <a:pt x="895802" y="3202470"/>
                <a:pt x="1206936" y="3031326"/>
                <a:pt x="1492676" y="3046158"/>
              </a:cubicBezTo>
              <a:cubicBezTo>
                <a:pt x="1861078" y="3065273"/>
                <a:pt x="2261046" y="3451698"/>
                <a:pt x="2495226" y="3450762"/>
              </a:cubicBezTo>
              <a:cubicBezTo>
                <a:pt x="2653086" y="3450150"/>
                <a:pt x="3321174" y="3055626"/>
                <a:pt x="3321174" y="3055626"/>
              </a:cubicBezTo>
              <a:cubicBezTo>
                <a:pt x="3321174" y="3055626"/>
                <a:pt x="3595819" y="2954430"/>
                <a:pt x="3742807" y="3103002"/>
              </a:cubicBezTo>
              <a:cubicBezTo>
                <a:pt x="3947863" y="3310290"/>
                <a:pt x="3723259" y="3443274"/>
                <a:pt x="3723259" y="3443274"/>
              </a:cubicBezTo>
              <a:cubicBezTo>
                <a:pt x="3723259" y="3443274"/>
                <a:pt x="2958654" y="3989718"/>
                <a:pt x="2513442" y="4087494"/>
              </a:cubicBezTo>
              <a:cubicBezTo>
                <a:pt x="2233902" y="4148910"/>
                <a:pt x="1386497" y="3877686"/>
                <a:pt x="1386497" y="3877686"/>
              </a:cubicBezTo>
              <a:lnTo>
                <a:pt x="1345824" y="4040946"/>
              </a:lnTo>
              <a:cubicBezTo>
                <a:pt x="1345824" y="4040946"/>
                <a:pt x="2201574" y="4299750"/>
                <a:pt x="2583822" y="4264146"/>
              </a:cubicBezTo>
              <a:cubicBezTo>
                <a:pt x="2873478" y="4237218"/>
                <a:pt x="3918055" y="3524598"/>
                <a:pt x="3918055" y="3524598"/>
              </a:cubicBezTo>
              <a:cubicBezTo>
                <a:pt x="3918055" y="3524598"/>
                <a:pt x="3992143" y="3470274"/>
                <a:pt x="4020079" y="3359394"/>
              </a:cubicBezTo>
              <a:cubicBezTo>
                <a:pt x="4045927" y="3256794"/>
                <a:pt x="3984367" y="3155094"/>
                <a:pt x="3984367" y="3155094"/>
              </a:cubicBezTo>
              <a:lnTo>
                <a:pt x="4420327" y="2932794"/>
              </a:lnTo>
              <a:cubicBezTo>
                <a:pt x="4420327" y="2932794"/>
                <a:pt x="4506995" y="2900267"/>
                <a:pt x="4607863" y="2902441"/>
              </a:cubicBezTo>
              <a:close/>
              <a:moveTo>
                <a:pt x="1433727" y="2168924"/>
              </a:moveTo>
              <a:lnTo>
                <a:pt x="1849081" y="2168924"/>
              </a:lnTo>
              <a:lnTo>
                <a:pt x="1849081" y="2845548"/>
              </a:lnTo>
              <a:lnTo>
                <a:pt x="1433727" y="2845548"/>
              </a:lnTo>
              <a:close/>
              <a:moveTo>
                <a:pt x="2941179" y="2004757"/>
              </a:moveTo>
              <a:lnTo>
                <a:pt x="3359881" y="2004757"/>
              </a:lnTo>
              <a:lnTo>
                <a:pt x="3359881" y="2842165"/>
              </a:lnTo>
              <a:lnTo>
                <a:pt x="2941179" y="2842165"/>
              </a:lnTo>
              <a:close/>
              <a:moveTo>
                <a:pt x="2187461" y="1666453"/>
              </a:moveTo>
              <a:lnTo>
                <a:pt x="2609514" y="1666453"/>
              </a:lnTo>
              <a:lnTo>
                <a:pt x="2609514" y="2858921"/>
              </a:lnTo>
              <a:lnTo>
                <a:pt x="2187461" y="2858921"/>
              </a:lnTo>
              <a:close/>
              <a:moveTo>
                <a:pt x="3691550" y="1488894"/>
              </a:moveTo>
              <a:lnTo>
                <a:pt x="4110252" y="1488894"/>
              </a:lnTo>
              <a:lnTo>
                <a:pt x="4110252" y="2852193"/>
              </a:lnTo>
              <a:lnTo>
                <a:pt x="3691550" y="2852193"/>
              </a:lnTo>
              <a:close/>
              <a:moveTo>
                <a:pt x="4884414" y="0"/>
              </a:moveTo>
              <a:lnTo>
                <a:pt x="4879661" y="497394"/>
              </a:lnTo>
              <a:lnTo>
                <a:pt x="4718597" y="497394"/>
              </a:lnTo>
              <a:lnTo>
                <a:pt x="4713882" y="274752"/>
              </a:lnTo>
              <a:lnTo>
                <a:pt x="3775937" y="1198498"/>
              </a:lnTo>
              <a:lnTo>
                <a:pt x="3041680" y="454759"/>
              </a:lnTo>
              <a:lnTo>
                <a:pt x="2027937" y="1430590"/>
              </a:lnTo>
              <a:lnTo>
                <a:pt x="1426330" y="876370"/>
              </a:lnTo>
              <a:lnTo>
                <a:pt x="327325" y="1984846"/>
              </a:lnTo>
              <a:lnTo>
                <a:pt x="194686" y="1871158"/>
              </a:lnTo>
              <a:lnTo>
                <a:pt x="1416855" y="644242"/>
              </a:lnTo>
              <a:lnTo>
                <a:pt x="2027937" y="1203214"/>
              </a:lnTo>
              <a:lnTo>
                <a:pt x="3022744" y="222642"/>
              </a:lnTo>
              <a:lnTo>
                <a:pt x="3799624" y="961618"/>
              </a:lnTo>
              <a:lnTo>
                <a:pt x="4604909" y="161060"/>
              </a:lnTo>
              <a:lnTo>
                <a:pt x="4377533" y="151585"/>
              </a:lnTo>
              <a:lnTo>
                <a:pt x="4372781" y="4737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0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0" y="314325"/>
    <xdr:ext cx="1571625" cy="314325"/>
    <xdr:sp macro="" textlink="">
      <xdr:nvSpPr>
        <xdr:cNvPr id="13" name="TextBox 21">
          <a:extLst>
            <a:ext uri="{FF2B5EF4-FFF2-40B4-BE49-F238E27FC236}">
              <a16:creationId xmlns:a16="http://schemas.microsoft.com/office/drawing/2014/main" id="{D78D960B-3C04-4BC4-B46A-DD4B39C97F2F}"/>
            </a:ext>
          </a:extLst>
        </xdr:cNvPr>
        <xdr:cNvSpPr txBox="1"/>
      </xdr:nvSpPr>
      <xdr:spPr>
        <a:xfrm>
          <a:off x="11239128525" y="314325"/>
          <a:ext cx="15716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ניהול מלאי</a:t>
          </a:r>
          <a:r>
            <a:rPr lang="he-IL" sz="1000" b="0" i="0" u="none" strike="noStrike" baseline="0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לעסק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19050" y="552449"/>
    <xdr:ext cx="1447801" cy="447675"/>
    <xdr:sp macro="" textlink="הגדרות!H3">
      <xdr:nvSpPr>
        <xdr:cNvPr id="14" name="TextBox 22">
          <a:extLst>
            <a:ext uri="{FF2B5EF4-FFF2-40B4-BE49-F238E27FC236}">
              <a16:creationId xmlns:a16="http://schemas.microsoft.com/office/drawing/2014/main" id="{6D5BED3C-C280-4335-952A-27FDB543366D}"/>
            </a:ext>
          </a:extLst>
        </xdr:cNvPr>
        <xdr:cNvSpPr txBox="1"/>
      </xdr:nvSpPr>
      <xdr:spPr>
        <a:xfrm>
          <a:off x="11239233299" y="552449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D5166042-4FC4-4972-89A0-4C145EFB5E49}" type="TxLink">
            <a:rPr lang="en-US" sz="1050" b="0" i="0" u="none" strike="noStrike">
              <a:solidFill>
                <a:srgbClr val="00000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pPr marL="0" indent="0" algn="ctr"/>
            <a:t>העסק שלי</a:t>
          </a:fld>
          <a:endParaRPr lang="en-IL" sz="105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oneCellAnchor>
    <xdr:from>
      <xdr:col>0</xdr:col>
      <xdr:colOff>28576</xdr:colOff>
      <xdr:row>6</xdr:row>
      <xdr:rowOff>114299</xdr:rowOff>
    </xdr:from>
    <xdr:ext cx="342899" cy="342899"/>
    <xdr:pic>
      <xdr:nvPicPr>
        <xdr:cNvPr id="15" name="גרפיקה 14" descr="שאלות קו מיתאר">
          <a:extLst>
            <a:ext uri="{FF2B5EF4-FFF2-40B4-BE49-F238E27FC236}">
              <a16:creationId xmlns:a16="http://schemas.microsoft.com/office/drawing/2014/main" id="{48E7FFF2-797A-4922-8873-EA2524A1B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40328675" y="3333749"/>
          <a:ext cx="342899" cy="342899"/>
        </a:xfrm>
        <a:prstGeom prst="rect">
          <a:avLst/>
        </a:prstGeom>
      </xdr:spPr>
    </xdr:pic>
    <xdr:clientData/>
  </xdr:oneCellAnchor>
  <xdr:twoCellAnchor editAs="absolute">
    <xdr:from>
      <xdr:col>0</xdr:col>
      <xdr:colOff>28578</xdr:colOff>
      <xdr:row>3</xdr:row>
      <xdr:rowOff>133350</xdr:rowOff>
    </xdr:from>
    <xdr:to>
      <xdr:col>0</xdr:col>
      <xdr:colOff>390528</xdr:colOff>
      <xdr:row>5</xdr:row>
      <xdr:rowOff>114300</xdr:rowOff>
    </xdr:to>
    <xdr:pic>
      <xdr:nvPicPr>
        <xdr:cNvPr id="16" name="Graphic 20" descr="Single gear with solid fill">
          <a:extLst>
            <a:ext uri="{FF2B5EF4-FFF2-40B4-BE49-F238E27FC236}">
              <a16:creationId xmlns:a16="http://schemas.microsoft.com/office/drawing/2014/main" id="{1497CA7A-94DE-4D81-B863-B635A45BA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1240309622" y="2781300"/>
          <a:ext cx="361950" cy="3619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absoluteAnchor>
    <xdr:pos x="333376" y="2752726"/>
    <xdr:ext cx="1171683" cy="428624"/>
    <xdr:sp macro="" textlink="">
      <xdr:nvSpPr>
        <xdr:cNvPr id="18" name="TextBox 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6D97A15-76CF-4E4D-8226-299F073A66FA}"/>
            </a:ext>
          </a:extLst>
        </xdr:cNvPr>
        <xdr:cNvSpPr txBox="1"/>
      </xdr:nvSpPr>
      <xdr:spPr>
        <a:xfrm>
          <a:off x="11239195091" y="2752726"/>
          <a:ext cx="1171683" cy="4286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הגדרות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352426" y="1847850"/>
    <xdr:ext cx="1171683" cy="409575"/>
    <xdr:sp macro="" textlink="">
      <xdr:nvSpPr>
        <xdr:cNvPr id="19" name="TextBox 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B56FCBC4-7975-4161-87EC-2C64E287129D}"/>
            </a:ext>
          </a:extLst>
        </xdr:cNvPr>
        <xdr:cNvSpPr txBox="1"/>
      </xdr:nvSpPr>
      <xdr:spPr>
        <a:xfrm>
          <a:off x="11239176041" y="1847850"/>
          <a:ext cx="1171683" cy="4095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מוצרים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twoCellAnchor editAs="oneCell">
    <xdr:from>
      <xdr:col>0</xdr:col>
      <xdr:colOff>28576</xdr:colOff>
      <xdr:row>0</xdr:row>
      <xdr:rowOff>1466850</xdr:rowOff>
    </xdr:from>
    <xdr:to>
      <xdr:col>0</xdr:col>
      <xdr:colOff>369075</xdr:colOff>
      <xdr:row>0</xdr:row>
      <xdr:rowOff>1807349</xdr:rowOff>
    </xdr:to>
    <xdr:pic>
      <xdr:nvPicPr>
        <xdr:cNvPr id="20" name="גרפיקה 19" descr="לוח שחלק מהפריטים בו מסומנים ב- v עם מילוי מלא">
          <a:extLst>
            <a:ext uri="{FF2B5EF4-FFF2-40B4-BE49-F238E27FC236}">
              <a16:creationId xmlns:a16="http://schemas.microsoft.com/office/drawing/2014/main" id="{DEDB0A78-7E37-43B1-9B8E-A263C887D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11240331075" y="1466850"/>
          <a:ext cx="340499" cy="340499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1</xdr:row>
      <xdr:rowOff>85725</xdr:rowOff>
    </xdr:from>
    <xdr:to>
      <xdr:col>0</xdr:col>
      <xdr:colOff>323850</xdr:colOff>
      <xdr:row>2</xdr:row>
      <xdr:rowOff>47625</xdr:rowOff>
    </xdr:to>
    <xdr:pic>
      <xdr:nvPicPr>
        <xdr:cNvPr id="21" name="גרפיקה 20" descr="ברקוד עם מילוי מלא">
          <a:extLst>
            <a:ext uri="{FF2B5EF4-FFF2-40B4-BE49-F238E27FC236}">
              <a16:creationId xmlns:a16="http://schemas.microsoft.com/office/drawing/2014/main" id="{1A46BEC4-A4BB-4974-86D4-F19BE48659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rcRect r="25000" b="3125"/>
        <a:stretch>
          <a:fillRect/>
        </a:stretch>
      </xdr:blipFill>
      <xdr:spPr>
        <a:xfrm>
          <a:off x="11240376300" y="1914525"/>
          <a:ext cx="228600" cy="2952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1781173</xdr:colOff>
      <xdr:row>0</xdr:row>
      <xdr:rowOff>142876</xdr:rowOff>
    </xdr:from>
    <xdr:to>
      <xdr:col>14</xdr:col>
      <xdr:colOff>857250</xdr:colOff>
      <xdr:row>0</xdr:row>
      <xdr:rowOff>695326</xdr:rowOff>
    </xdr:to>
    <xdr:sp macro="" textlink="">
      <xdr:nvSpPr>
        <xdr:cNvPr id="2" name="מלבן: פינות מעוגלות 1">
          <a:extLst>
            <a:ext uri="{FF2B5EF4-FFF2-40B4-BE49-F238E27FC236}">
              <a16:creationId xmlns:a16="http://schemas.microsoft.com/office/drawing/2014/main" id="{D5122D26-CFEE-41A4-BCA4-8FC678BBE7D5}"/>
            </a:ext>
          </a:extLst>
        </xdr:cNvPr>
        <xdr:cNvSpPr/>
      </xdr:nvSpPr>
      <xdr:spPr>
        <a:xfrm>
          <a:off x="11225888775" y="142876"/>
          <a:ext cx="12773027" cy="552450"/>
        </a:xfrm>
        <a:prstGeom prst="round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he-IL" sz="1800" b="1">
              <a:effectLst>
                <a:reflection blurRad="6350" stA="50000" endA="300" endPos="50000" dist="60007" dir="5400000" sy="-100000" algn="bl" rotWithShape="0"/>
              </a:effectLst>
            </a:rPr>
            <a:t>סיכום תנועות מלאי לפי חודשים</a:t>
          </a:r>
          <a:endParaRPr lang="LID4096" sz="1800" b="1">
            <a:effectLst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1552578</xdr:colOff>
      <xdr:row>119</xdr:row>
      <xdr:rowOff>36979</xdr:rowOff>
    </xdr:to>
    <xdr:sp macro="" textlink="">
      <xdr:nvSpPr>
        <xdr:cNvPr id="3" name="Rectangle 1">
          <a:extLst>
            <a:ext uri="{FF2B5EF4-FFF2-40B4-BE49-F238E27FC236}">
              <a16:creationId xmlns:a16="http://schemas.microsoft.com/office/drawing/2014/main" id="{7DB501D3-6A4B-4505-818E-59484B565E07}"/>
            </a:ext>
          </a:extLst>
        </xdr:cNvPr>
        <xdr:cNvSpPr/>
      </xdr:nvSpPr>
      <xdr:spPr>
        <a:xfrm flipH="1">
          <a:off x="11238890397" y="0"/>
          <a:ext cx="1552578" cy="23582779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absoluteAnchor>
    <xdr:pos x="0" y="2333624"/>
    <xdr:ext cx="1590674" cy="371475"/>
    <xdr:sp macro="" textlink="">
      <xdr:nvSpPr>
        <xdr:cNvPr id="4" name="Freeform: Shape 2">
          <a:extLst>
            <a:ext uri="{FF2B5EF4-FFF2-40B4-BE49-F238E27FC236}">
              <a16:creationId xmlns:a16="http://schemas.microsoft.com/office/drawing/2014/main" id="{9958BC87-78C1-4115-BC63-8AB5665EE09B}"/>
            </a:ext>
          </a:extLst>
        </xdr:cNvPr>
        <xdr:cNvSpPr/>
      </xdr:nvSpPr>
      <xdr:spPr>
        <a:xfrm flipH="1">
          <a:off x="11238852301" y="233362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chemeClr val="accent5">
                <a:lumMod val="60000"/>
                <a:lumOff val="40000"/>
              </a:schemeClr>
            </a:gs>
          </a:gsLst>
          <a:lin ang="0" scaled="0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absoluteAnchor>
  <xdr:absoluteAnchor>
    <xdr:pos x="342793" y="1419225"/>
    <xdr:ext cx="1171683" cy="409575"/>
    <xdr:sp macro="" textlink="">
      <xdr:nvSpPr>
        <xdr:cNvPr id="5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EBC53B7-A023-4E0C-89AB-5DC3C44ADEC0}"/>
            </a:ext>
          </a:extLst>
        </xdr:cNvPr>
        <xdr:cNvSpPr txBox="1"/>
      </xdr:nvSpPr>
      <xdr:spPr>
        <a:xfrm>
          <a:off x="11238928499" y="1419225"/>
          <a:ext cx="1171683" cy="4095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תעודות מלאי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581024" y="981076"/>
    <xdr:ext cx="261526" cy="295274"/>
    <xdr:sp macro="" textlink="">
      <xdr:nvSpPr>
        <xdr:cNvPr id="6" name="Freeform: Shape 4">
          <a:extLst>
            <a:ext uri="{FF2B5EF4-FFF2-40B4-BE49-F238E27FC236}">
              <a16:creationId xmlns:a16="http://schemas.microsoft.com/office/drawing/2014/main" id="{CCEDFFD5-B9E8-4311-9730-8315BBAEDF0F}"/>
            </a:ext>
          </a:extLst>
        </xdr:cNvPr>
        <xdr:cNvSpPr/>
      </xdr:nvSpPr>
      <xdr:spPr>
        <a:xfrm>
          <a:off x="11239600425" y="981076"/>
          <a:ext cx="261526" cy="295274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352318" y="2286001"/>
    <xdr:ext cx="1171683" cy="428624"/>
    <xdr:sp macro="" textlink="">
      <xdr:nvSpPr>
        <xdr:cNvPr id="7" name="TextBox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0D6E697-6FEE-4945-ADDA-26EBE9843C4F}"/>
            </a:ext>
          </a:extLst>
        </xdr:cNvPr>
        <xdr:cNvSpPr txBox="1"/>
      </xdr:nvSpPr>
      <xdr:spPr>
        <a:xfrm>
          <a:off x="11238918974" y="2286001"/>
          <a:ext cx="1171683" cy="4286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סיכום חודשי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362599" y="3238500"/>
    <xdr:ext cx="1143216" cy="480059"/>
    <xdr:sp macro="" textlink="">
      <xdr:nvSpPr>
        <xdr:cNvPr id="8" name="TextBox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81D45CF-2E30-4036-9B37-52E259D1AA7D}"/>
            </a:ext>
          </a:extLst>
        </xdr:cNvPr>
        <xdr:cNvSpPr txBox="1"/>
      </xdr:nvSpPr>
      <xdr:spPr>
        <a:xfrm>
          <a:off x="11238937160" y="3238500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85726" y="2362200"/>
    <xdr:ext cx="252000" cy="276225"/>
    <xdr:sp macro="" textlink="">
      <xdr:nvSpPr>
        <xdr:cNvPr id="9" name="Freeform: Shape 15">
          <a:extLst>
            <a:ext uri="{FF2B5EF4-FFF2-40B4-BE49-F238E27FC236}">
              <a16:creationId xmlns:a16="http://schemas.microsoft.com/office/drawing/2014/main" id="{25065D1A-D85B-41C6-B388-9F08586DAC10}"/>
            </a:ext>
          </a:extLst>
        </xdr:cNvPr>
        <xdr:cNvSpPr/>
      </xdr:nvSpPr>
      <xdr:spPr>
        <a:xfrm>
          <a:off x="11240105249" y="2362200"/>
          <a:ext cx="252000" cy="276225"/>
        </a:xfrm>
        <a:custGeom>
          <a:avLst/>
          <a:gdLst>
            <a:gd name="connsiteX0" fmla="*/ 639778 w 4884414"/>
            <a:gd name="connsiteY0" fmla="*/ 2912647 h 4858772"/>
            <a:gd name="connsiteX1" fmla="*/ 1031685 w 4884414"/>
            <a:gd name="connsiteY1" fmla="*/ 4714736 h 4858772"/>
            <a:gd name="connsiteX2" fmla="*/ 385208 w 4884414"/>
            <a:gd name="connsiteY2" fmla="*/ 4858772 h 4858772"/>
            <a:gd name="connsiteX3" fmla="*/ 0 w 4884414"/>
            <a:gd name="connsiteY3" fmla="*/ 3053299 h 4858772"/>
            <a:gd name="connsiteX4" fmla="*/ 4607863 w 4884414"/>
            <a:gd name="connsiteY4" fmla="*/ 2902441 h 4858772"/>
            <a:gd name="connsiteX5" fmla="*/ 4789111 w 4884414"/>
            <a:gd name="connsiteY5" fmla="*/ 2958353 h 4858772"/>
            <a:gd name="connsiteX6" fmla="*/ 4811396 w 4884414"/>
            <a:gd name="connsiteY6" fmla="*/ 3250422 h 4858772"/>
            <a:gd name="connsiteX7" fmla="*/ 2814330 w 4884414"/>
            <a:gd name="connsiteY7" fmla="*/ 4524139 h 4858772"/>
            <a:gd name="connsiteX8" fmla="*/ 1445303 w 4884414"/>
            <a:gd name="connsiteY8" fmla="*/ 4391479 h 4858772"/>
            <a:gd name="connsiteX9" fmla="*/ 1161080 w 4884414"/>
            <a:gd name="connsiteY9" fmla="*/ 4453075 h 4858772"/>
            <a:gd name="connsiteX10" fmla="*/ 895802 w 4884414"/>
            <a:gd name="connsiteY10" fmla="*/ 3202470 h 4858772"/>
            <a:gd name="connsiteX11" fmla="*/ 1492676 w 4884414"/>
            <a:gd name="connsiteY11" fmla="*/ 3046158 h 4858772"/>
            <a:gd name="connsiteX12" fmla="*/ 2495226 w 4884414"/>
            <a:gd name="connsiteY12" fmla="*/ 3450762 h 4858772"/>
            <a:gd name="connsiteX13" fmla="*/ 3321174 w 4884414"/>
            <a:gd name="connsiteY13" fmla="*/ 3055626 h 4858772"/>
            <a:gd name="connsiteX14" fmla="*/ 3742807 w 4884414"/>
            <a:gd name="connsiteY14" fmla="*/ 3103002 h 4858772"/>
            <a:gd name="connsiteX15" fmla="*/ 3723259 w 4884414"/>
            <a:gd name="connsiteY15" fmla="*/ 3443274 h 4858772"/>
            <a:gd name="connsiteX16" fmla="*/ 2513442 w 4884414"/>
            <a:gd name="connsiteY16" fmla="*/ 4087494 h 4858772"/>
            <a:gd name="connsiteX17" fmla="*/ 1386497 w 4884414"/>
            <a:gd name="connsiteY17" fmla="*/ 3877686 h 4858772"/>
            <a:gd name="connsiteX18" fmla="*/ 1345824 w 4884414"/>
            <a:gd name="connsiteY18" fmla="*/ 4040946 h 4858772"/>
            <a:gd name="connsiteX19" fmla="*/ 2583822 w 4884414"/>
            <a:gd name="connsiteY19" fmla="*/ 4264146 h 4858772"/>
            <a:gd name="connsiteX20" fmla="*/ 3918055 w 4884414"/>
            <a:gd name="connsiteY20" fmla="*/ 3524598 h 4858772"/>
            <a:gd name="connsiteX21" fmla="*/ 4020079 w 4884414"/>
            <a:gd name="connsiteY21" fmla="*/ 3359394 h 4858772"/>
            <a:gd name="connsiteX22" fmla="*/ 3984367 w 4884414"/>
            <a:gd name="connsiteY22" fmla="*/ 3155094 h 4858772"/>
            <a:gd name="connsiteX23" fmla="*/ 4420327 w 4884414"/>
            <a:gd name="connsiteY23" fmla="*/ 2932794 h 4858772"/>
            <a:gd name="connsiteX24" fmla="*/ 4607863 w 4884414"/>
            <a:gd name="connsiteY24" fmla="*/ 2902441 h 4858772"/>
            <a:gd name="connsiteX25" fmla="*/ 1433727 w 4884414"/>
            <a:gd name="connsiteY25" fmla="*/ 2168924 h 4858772"/>
            <a:gd name="connsiteX26" fmla="*/ 1849081 w 4884414"/>
            <a:gd name="connsiteY26" fmla="*/ 2168924 h 4858772"/>
            <a:gd name="connsiteX27" fmla="*/ 1849081 w 4884414"/>
            <a:gd name="connsiteY27" fmla="*/ 2845548 h 4858772"/>
            <a:gd name="connsiteX28" fmla="*/ 1433727 w 4884414"/>
            <a:gd name="connsiteY28" fmla="*/ 2845548 h 4858772"/>
            <a:gd name="connsiteX29" fmla="*/ 2941179 w 4884414"/>
            <a:gd name="connsiteY29" fmla="*/ 2004757 h 4858772"/>
            <a:gd name="connsiteX30" fmla="*/ 3359881 w 4884414"/>
            <a:gd name="connsiteY30" fmla="*/ 2004757 h 4858772"/>
            <a:gd name="connsiteX31" fmla="*/ 3359881 w 4884414"/>
            <a:gd name="connsiteY31" fmla="*/ 2842165 h 4858772"/>
            <a:gd name="connsiteX32" fmla="*/ 2941179 w 4884414"/>
            <a:gd name="connsiteY32" fmla="*/ 2842165 h 4858772"/>
            <a:gd name="connsiteX33" fmla="*/ 2187461 w 4884414"/>
            <a:gd name="connsiteY33" fmla="*/ 1666453 h 4858772"/>
            <a:gd name="connsiteX34" fmla="*/ 2609514 w 4884414"/>
            <a:gd name="connsiteY34" fmla="*/ 1666453 h 4858772"/>
            <a:gd name="connsiteX35" fmla="*/ 2609514 w 4884414"/>
            <a:gd name="connsiteY35" fmla="*/ 2858921 h 4858772"/>
            <a:gd name="connsiteX36" fmla="*/ 2187461 w 4884414"/>
            <a:gd name="connsiteY36" fmla="*/ 2858921 h 4858772"/>
            <a:gd name="connsiteX37" fmla="*/ 3691550 w 4884414"/>
            <a:gd name="connsiteY37" fmla="*/ 1488894 h 4858772"/>
            <a:gd name="connsiteX38" fmla="*/ 4110252 w 4884414"/>
            <a:gd name="connsiteY38" fmla="*/ 1488894 h 4858772"/>
            <a:gd name="connsiteX39" fmla="*/ 4110252 w 4884414"/>
            <a:gd name="connsiteY39" fmla="*/ 2852193 h 4858772"/>
            <a:gd name="connsiteX40" fmla="*/ 3691550 w 4884414"/>
            <a:gd name="connsiteY40" fmla="*/ 2852193 h 4858772"/>
            <a:gd name="connsiteX41" fmla="*/ 4884414 w 4884414"/>
            <a:gd name="connsiteY41" fmla="*/ 0 h 4858772"/>
            <a:gd name="connsiteX42" fmla="*/ 4879661 w 4884414"/>
            <a:gd name="connsiteY42" fmla="*/ 497394 h 4858772"/>
            <a:gd name="connsiteX43" fmla="*/ 4718597 w 4884414"/>
            <a:gd name="connsiteY43" fmla="*/ 497394 h 4858772"/>
            <a:gd name="connsiteX44" fmla="*/ 4713882 w 4884414"/>
            <a:gd name="connsiteY44" fmla="*/ 274752 h 4858772"/>
            <a:gd name="connsiteX45" fmla="*/ 3775937 w 4884414"/>
            <a:gd name="connsiteY45" fmla="*/ 1198498 h 4858772"/>
            <a:gd name="connsiteX46" fmla="*/ 3041680 w 4884414"/>
            <a:gd name="connsiteY46" fmla="*/ 454759 h 4858772"/>
            <a:gd name="connsiteX47" fmla="*/ 2027937 w 4884414"/>
            <a:gd name="connsiteY47" fmla="*/ 1430590 h 4858772"/>
            <a:gd name="connsiteX48" fmla="*/ 1426330 w 4884414"/>
            <a:gd name="connsiteY48" fmla="*/ 876370 h 4858772"/>
            <a:gd name="connsiteX49" fmla="*/ 327325 w 4884414"/>
            <a:gd name="connsiteY49" fmla="*/ 1984846 h 4858772"/>
            <a:gd name="connsiteX50" fmla="*/ 194686 w 4884414"/>
            <a:gd name="connsiteY50" fmla="*/ 1871158 h 4858772"/>
            <a:gd name="connsiteX51" fmla="*/ 1416855 w 4884414"/>
            <a:gd name="connsiteY51" fmla="*/ 644242 h 4858772"/>
            <a:gd name="connsiteX52" fmla="*/ 2027937 w 4884414"/>
            <a:gd name="connsiteY52" fmla="*/ 1203214 h 4858772"/>
            <a:gd name="connsiteX53" fmla="*/ 3022744 w 4884414"/>
            <a:gd name="connsiteY53" fmla="*/ 222642 h 4858772"/>
            <a:gd name="connsiteX54" fmla="*/ 3799624 w 4884414"/>
            <a:gd name="connsiteY54" fmla="*/ 961618 h 4858772"/>
            <a:gd name="connsiteX55" fmla="*/ 4604909 w 4884414"/>
            <a:gd name="connsiteY55" fmla="*/ 161060 h 4858772"/>
            <a:gd name="connsiteX56" fmla="*/ 4377533 w 4884414"/>
            <a:gd name="connsiteY56" fmla="*/ 151585 h 4858772"/>
            <a:gd name="connsiteX57" fmla="*/ 4372781 w 4884414"/>
            <a:gd name="connsiteY57" fmla="*/ 4737 h 485877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</a:cxnLst>
          <a:rect l="l" t="t" r="r" b="b"/>
          <a:pathLst>
            <a:path w="4884414" h="4858772">
              <a:moveTo>
                <a:pt x="639778" y="2912647"/>
              </a:moveTo>
              <a:lnTo>
                <a:pt x="1031685" y="4714736"/>
              </a:lnTo>
              <a:lnTo>
                <a:pt x="385208" y="4858772"/>
              </a:lnTo>
              <a:lnTo>
                <a:pt x="0" y="3053299"/>
              </a:lnTo>
              <a:close/>
              <a:moveTo>
                <a:pt x="4607863" y="2902441"/>
              </a:moveTo>
              <a:cubicBezTo>
                <a:pt x="4668385" y="2903746"/>
                <a:pt x="4734018" y="2917543"/>
                <a:pt x="4789111" y="2958353"/>
              </a:cubicBezTo>
              <a:cubicBezTo>
                <a:pt x="4984268" y="3102893"/>
                <a:pt x="4811396" y="3250422"/>
                <a:pt x="4811396" y="3250422"/>
              </a:cubicBezTo>
              <a:cubicBezTo>
                <a:pt x="4811396" y="3250422"/>
                <a:pt x="3126199" y="4484683"/>
                <a:pt x="2814330" y="4524139"/>
              </a:cubicBezTo>
              <a:cubicBezTo>
                <a:pt x="2436006" y="4571983"/>
                <a:pt x="1681870" y="4399758"/>
                <a:pt x="1445303" y="4391479"/>
              </a:cubicBezTo>
              <a:cubicBezTo>
                <a:pt x="1331655" y="4387519"/>
                <a:pt x="1161080" y="4453075"/>
                <a:pt x="1161080" y="4453075"/>
              </a:cubicBezTo>
              <a:lnTo>
                <a:pt x="895802" y="3202470"/>
              </a:lnTo>
              <a:cubicBezTo>
                <a:pt x="895802" y="3202470"/>
                <a:pt x="1206936" y="3031326"/>
                <a:pt x="1492676" y="3046158"/>
              </a:cubicBezTo>
              <a:cubicBezTo>
                <a:pt x="1861078" y="3065273"/>
                <a:pt x="2261046" y="3451698"/>
                <a:pt x="2495226" y="3450762"/>
              </a:cubicBezTo>
              <a:cubicBezTo>
                <a:pt x="2653086" y="3450150"/>
                <a:pt x="3321174" y="3055626"/>
                <a:pt x="3321174" y="3055626"/>
              </a:cubicBezTo>
              <a:cubicBezTo>
                <a:pt x="3321174" y="3055626"/>
                <a:pt x="3595819" y="2954430"/>
                <a:pt x="3742807" y="3103002"/>
              </a:cubicBezTo>
              <a:cubicBezTo>
                <a:pt x="3947863" y="3310290"/>
                <a:pt x="3723259" y="3443274"/>
                <a:pt x="3723259" y="3443274"/>
              </a:cubicBezTo>
              <a:cubicBezTo>
                <a:pt x="3723259" y="3443274"/>
                <a:pt x="2958654" y="3989718"/>
                <a:pt x="2513442" y="4087494"/>
              </a:cubicBezTo>
              <a:cubicBezTo>
                <a:pt x="2233902" y="4148910"/>
                <a:pt x="1386497" y="3877686"/>
                <a:pt x="1386497" y="3877686"/>
              </a:cubicBezTo>
              <a:lnTo>
                <a:pt x="1345824" y="4040946"/>
              </a:lnTo>
              <a:cubicBezTo>
                <a:pt x="1345824" y="4040946"/>
                <a:pt x="2201574" y="4299750"/>
                <a:pt x="2583822" y="4264146"/>
              </a:cubicBezTo>
              <a:cubicBezTo>
                <a:pt x="2873478" y="4237218"/>
                <a:pt x="3918055" y="3524598"/>
                <a:pt x="3918055" y="3524598"/>
              </a:cubicBezTo>
              <a:cubicBezTo>
                <a:pt x="3918055" y="3524598"/>
                <a:pt x="3992143" y="3470274"/>
                <a:pt x="4020079" y="3359394"/>
              </a:cubicBezTo>
              <a:cubicBezTo>
                <a:pt x="4045927" y="3256794"/>
                <a:pt x="3984367" y="3155094"/>
                <a:pt x="3984367" y="3155094"/>
              </a:cubicBezTo>
              <a:lnTo>
                <a:pt x="4420327" y="2932794"/>
              </a:lnTo>
              <a:cubicBezTo>
                <a:pt x="4420327" y="2932794"/>
                <a:pt x="4506995" y="2900267"/>
                <a:pt x="4607863" y="2902441"/>
              </a:cubicBezTo>
              <a:close/>
              <a:moveTo>
                <a:pt x="1433727" y="2168924"/>
              </a:moveTo>
              <a:lnTo>
                <a:pt x="1849081" y="2168924"/>
              </a:lnTo>
              <a:lnTo>
                <a:pt x="1849081" y="2845548"/>
              </a:lnTo>
              <a:lnTo>
                <a:pt x="1433727" y="2845548"/>
              </a:lnTo>
              <a:close/>
              <a:moveTo>
                <a:pt x="2941179" y="2004757"/>
              </a:moveTo>
              <a:lnTo>
                <a:pt x="3359881" y="2004757"/>
              </a:lnTo>
              <a:lnTo>
                <a:pt x="3359881" y="2842165"/>
              </a:lnTo>
              <a:lnTo>
                <a:pt x="2941179" y="2842165"/>
              </a:lnTo>
              <a:close/>
              <a:moveTo>
                <a:pt x="2187461" y="1666453"/>
              </a:moveTo>
              <a:lnTo>
                <a:pt x="2609514" y="1666453"/>
              </a:lnTo>
              <a:lnTo>
                <a:pt x="2609514" y="2858921"/>
              </a:lnTo>
              <a:lnTo>
                <a:pt x="2187461" y="2858921"/>
              </a:lnTo>
              <a:close/>
              <a:moveTo>
                <a:pt x="3691550" y="1488894"/>
              </a:moveTo>
              <a:lnTo>
                <a:pt x="4110252" y="1488894"/>
              </a:lnTo>
              <a:lnTo>
                <a:pt x="4110252" y="2852193"/>
              </a:lnTo>
              <a:lnTo>
                <a:pt x="3691550" y="2852193"/>
              </a:lnTo>
              <a:close/>
              <a:moveTo>
                <a:pt x="4884414" y="0"/>
              </a:moveTo>
              <a:lnTo>
                <a:pt x="4879661" y="497394"/>
              </a:lnTo>
              <a:lnTo>
                <a:pt x="4718597" y="497394"/>
              </a:lnTo>
              <a:lnTo>
                <a:pt x="4713882" y="274752"/>
              </a:lnTo>
              <a:lnTo>
                <a:pt x="3775937" y="1198498"/>
              </a:lnTo>
              <a:lnTo>
                <a:pt x="3041680" y="454759"/>
              </a:lnTo>
              <a:lnTo>
                <a:pt x="2027937" y="1430590"/>
              </a:lnTo>
              <a:lnTo>
                <a:pt x="1426330" y="876370"/>
              </a:lnTo>
              <a:lnTo>
                <a:pt x="327325" y="1984846"/>
              </a:lnTo>
              <a:lnTo>
                <a:pt x="194686" y="1871158"/>
              </a:lnTo>
              <a:lnTo>
                <a:pt x="1416855" y="644242"/>
              </a:lnTo>
              <a:lnTo>
                <a:pt x="2027937" y="1203214"/>
              </a:lnTo>
              <a:lnTo>
                <a:pt x="3022744" y="222642"/>
              </a:lnTo>
              <a:lnTo>
                <a:pt x="3799624" y="961618"/>
              </a:lnTo>
              <a:lnTo>
                <a:pt x="4604909" y="161060"/>
              </a:lnTo>
              <a:lnTo>
                <a:pt x="4377533" y="151585"/>
              </a:lnTo>
              <a:lnTo>
                <a:pt x="4372781" y="4737"/>
              </a:lnTo>
              <a:close/>
            </a:path>
          </a:pathLst>
        </a:custGeom>
        <a:solidFill>
          <a:schemeClr val="bg1"/>
        </a:solidFill>
        <a:ln w="6350" cap="flat">
          <a:noFill/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>
            <a:solidFill>
              <a:schemeClr val="bg1"/>
            </a:solidFill>
          </a:endParaRPr>
        </a:p>
      </xdr:txBody>
    </xdr:sp>
    <xdr:clientData/>
  </xdr:absoluteAnchor>
  <xdr:absoluteAnchor>
    <xdr:pos x="0" y="314325"/>
    <xdr:ext cx="1571625" cy="314325"/>
    <xdr:sp macro="" textlink="">
      <xdr:nvSpPr>
        <xdr:cNvPr id="10" name="TextBox 21">
          <a:extLst>
            <a:ext uri="{FF2B5EF4-FFF2-40B4-BE49-F238E27FC236}">
              <a16:creationId xmlns:a16="http://schemas.microsoft.com/office/drawing/2014/main" id="{BC458D4D-0F1E-4873-A4E1-D5F2DDF26CFD}"/>
            </a:ext>
          </a:extLst>
        </xdr:cNvPr>
        <xdr:cNvSpPr txBox="1"/>
      </xdr:nvSpPr>
      <xdr:spPr>
        <a:xfrm>
          <a:off x="11238871350" y="314325"/>
          <a:ext cx="15716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ניהול מלאי</a:t>
          </a:r>
          <a:r>
            <a:rPr lang="he-IL" sz="1000" b="0" i="0" u="none" strike="noStrike" baseline="0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לעסק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19050" y="552449"/>
    <xdr:ext cx="1447801" cy="447675"/>
    <xdr:sp macro="" textlink="הגדרות!H3">
      <xdr:nvSpPr>
        <xdr:cNvPr id="11" name="TextBox 22">
          <a:extLst>
            <a:ext uri="{FF2B5EF4-FFF2-40B4-BE49-F238E27FC236}">
              <a16:creationId xmlns:a16="http://schemas.microsoft.com/office/drawing/2014/main" id="{3F25670F-8AD3-446C-B443-FE6777715688}"/>
            </a:ext>
          </a:extLst>
        </xdr:cNvPr>
        <xdr:cNvSpPr txBox="1"/>
      </xdr:nvSpPr>
      <xdr:spPr>
        <a:xfrm>
          <a:off x="11238976124" y="552449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D5166042-4FC4-4972-89A0-4C145EFB5E49}" type="TxLink">
            <a:rPr lang="en-US" sz="1050" b="0" i="0" u="none" strike="noStrike">
              <a:solidFill>
                <a:srgbClr val="00000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pPr marL="0" indent="0" algn="ctr"/>
            <a:t>העסק שלי</a:t>
          </a:fld>
          <a:endParaRPr lang="en-IL" sz="105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oneCellAnchor>
    <xdr:from>
      <xdr:col>0</xdr:col>
      <xdr:colOff>28576</xdr:colOff>
      <xdr:row>12</xdr:row>
      <xdr:rowOff>171449</xdr:rowOff>
    </xdr:from>
    <xdr:ext cx="342899" cy="342899"/>
    <xdr:pic>
      <xdr:nvPicPr>
        <xdr:cNvPr id="12" name="גרפיקה 11" descr="שאלות קו מיתאר">
          <a:extLst>
            <a:ext uri="{FF2B5EF4-FFF2-40B4-BE49-F238E27FC236}">
              <a16:creationId xmlns:a16="http://schemas.microsoft.com/office/drawing/2014/main" id="{CDBD2257-9C6F-48E2-AEB9-39D475BA22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40071500" y="3333749"/>
          <a:ext cx="342899" cy="342899"/>
        </a:xfrm>
        <a:prstGeom prst="rect">
          <a:avLst/>
        </a:prstGeom>
      </xdr:spPr>
    </xdr:pic>
    <xdr:clientData/>
  </xdr:oneCellAnchor>
  <xdr:twoCellAnchor editAs="absolute">
    <xdr:from>
      <xdr:col>0</xdr:col>
      <xdr:colOff>28578</xdr:colOff>
      <xdr:row>10</xdr:row>
      <xdr:rowOff>0</xdr:rowOff>
    </xdr:from>
    <xdr:to>
      <xdr:col>0</xdr:col>
      <xdr:colOff>390528</xdr:colOff>
      <xdr:row>11</xdr:row>
      <xdr:rowOff>171450</xdr:rowOff>
    </xdr:to>
    <xdr:pic>
      <xdr:nvPicPr>
        <xdr:cNvPr id="13" name="Graphic 20" descr="Single gear with solid fill">
          <a:extLst>
            <a:ext uri="{FF2B5EF4-FFF2-40B4-BE49-F238E27FC236}">
              <a16:creationId xmlns:a16="http://schemas.microsoft.com/office/drawing/2014/main" id="{EA01CE85-EC68-4831-ABEE-A4649E3C3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1240052447" y="2781300"/>
          <a:ext cx="361950" cy="3619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absoluteAnchor>
    <xdr:pos x="333376" y="2752726"/>
    <xdr:ext cx="1171683" cy="428624"/>
    <xdr:sp macro="" textlink="">
      <xdr:nvSpPr>
        <xdr:cNvPr id="15" name="TextBox 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8AB23FF-F0DB-431C-A10D-C598B56C1DA7}"/>
            </a:ext>
          </a:extLst>
        </xdr:cNvPr>
        <xdr:cNvSpPr txBox="1"/>
      </xdr:nvSpPr>
      <xdr:spPr>
        <a:xfrm>
          <a:off x="11238937916" y="2752726"/>
          <a:ext cx="1171683" cy="4286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הגדרות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352426" y="1847850"/>
    <xdr:ext cx="1171683" cy="409575"/>
    <xdr:sp macro="" textlink="">
      <xdr:nvSpPr>
        <xdr:cNvPr id="16" name="TextBox 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939EAB0-E21C-4F75-98BF-7B5FD9392BEF}"/>
            </a:ext>
          </a:extLst>
        </xdr:cNvPr>
        <xdr:cNvSpPr txBox="1"/>
      </xdr:nvSpPr>
      <xdr:spPr>
        <a:xfrm>
          <a:off x="11238918866" y="1847850"/>
          <a:ext cx="1171683" cy="4095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מוצרים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twoCellAnchor editAs="oneCell">
    <xdr:from>
      <xdr:col>0</xdr:col>
      <xdr:colOff>28576</xdr:colOff>
      <xdr:row>3</xdr:row>
      <xdr:rowOff>19050</xdr:rowOff>
    </xdr:from>
    <xdr:to>
      <xdr:col>0</xdr:col>
      <xdr:colOff>369075</xdr:colOff>
      <xdr:row>4</xdr:row>
      <xdr:rowOff>169049</xdr:rowOff>
    </xdr:to>
    <xdr:pic>
      <xdr:nvPicPr>
        <xdr:cNvPr id="17" name="גרפיקה 16" descr="לוח שחלק מהפריטים בו מסומנים ב- v עם מילוי מלא">
          <a:extLst>
            <a:ext uri="{FF2B5EF4-FFF2-40B4-BE49-F238E27FC236}">
              <a16:creationId xmlns:a16="http://schemas.microsoft.com/office/drawing/2014/main" id="{B9278811-CA64-46AD-ACA2-BA86421C9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11240073900" y="1466850"/>
          <a:ext cx="340499" cy="340499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5</xdr:row>
      <xdr:rowOff>85725</xdr:rowOff>
    </xdr:from>
    <xdr:to>
      <xdr:col>0</xdr:col>
      <xdr:colOff>323850</xdr:colOff>
      <xdr:row>7</xdr:row>
      <xdr:rowOff>0</xdr:rowOff>
    </xdr:to>
    <xdr:pic>
      <xdr:nvPicPr>
        <xdr:cNvPr id="18" name="גרפיקה 17" descr="ברקוד עם מילוי מלא">
          <a:extLst>
            <a:ext uri="{FF2B5EF4-FFF2-40B4-BE49-F238E27FC236}">
              <a16:creationId xmlns:a16="http://schemas.microsoft.com/office/drawing/2014/main" id="{B87441F3-E40D-4842-A5B1-D7E7238AFA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rcRect r="25000" b="3125"/>
        <a:stretch>
          <a:fillRect/>
        </a:stretch>
      </xdr:blipFill>
      <xdr:spPr>
        <a:xfrm>
          <a:off x="11240119125" y="1914525"/>
          <a:ext cx="228600" cy="2952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123</xdr:row>
      <xdr:rowOff>151279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B99AB29C-1651-49B7-9957-FA2060A998E6}"/>
            </a:ext>
          </a:extLst>
        </xdr:cNvPr>
        <xdr:cNvSpPr/>
      </xdr:nvSpPr>
      <xdr:spPr>
        <a:xfrm flipH="1">
          <a:off x="11238071247" y="0"/>
          <a:ext cx="1552578" cy="23582779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absoluteAnchor>
    <xdr:pos x="0" y="2790824"/>
    <xdr:ext cx="1590674" cy="371475"/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5802D23C-177A-49D2-A93E-013FEAA097B8}"/>
            </a:ext>
          </a:extLst>
        </xdr:cNvPr>
        <xdr:cNvSpPr/>
      </xdr:nvSpPr>
      <xdr:spPr>
        <a:xfrm flipH="1">
          <a:off x="11238033151" y="279082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chemeClr val="accent5">
                <a:lumMod val="60000"/>
                <a:lumOff val="40000"/>
              </a:schemeClr>
            </a:gs>
          </a:gsLst>
          <a:lin ang="0" scaled="0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absoluteAnchor>
  <xdr:absoluteAnchor>
    <xdr:pos x="342793" y="1419225"/>
    <xdr:ext cx="1171683" cy="409575"/>
    <xdr:sp macro="" textlink="">
      <xdr:nvSpPr>
        <xdr:cNvPr id="4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857CB2-1650-47F5-A23D-304FE85613ED}"/>
            </a:ext>
          </a:extLst>
        </xdr:cNvPr>
        <xdr:cNvSpPr txBox="1"/>
      </xdr:nvSpPr>
      <xdr:spPr>
        <a:xfrm>
          <a:off x="11238109349" y="1419225"/>
          <a:ext cx="1171683" cy="4095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תעודות מלאי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581024" y="981076"/>
    <xdr:ext cx="261526" cy="295274"/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C5F72A08-6AB0-4B56-9069-3F754F7A3635}"/>
            </a:ext>
          </a:extLst>
        </xdr:cNvPr>
        <xdr:cNvSpPr/>
      </xdr:nvSpPr>
      <xdr:spPr>
        <a:xfrm>
          <a:off x="11238781275" y="981076"/>
          <a:ext cx="261526" cy="295274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352318" y="2286001"/>
    <xdr:ext cx="1171683" cy="428624"/>
    <xdr:sp macro="" textlink="">
      <xdr:nvSpPr>
        <xdr:cNvPr id="6" name="TextBox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A9AE044-B57E-465C-9928-5BE0AD465EC3}"/>
            </a:ext>
          </a:extLst>
        </xdr:cNvPr>
        <xdr:cNvSpPr txBox="1"/>
      </xdr:nvSpPr>
      <xdr:spPr>
        <a:xfrm>
          <a:off x="11238099824" y="2286001"/>
          <a:ext cx="1171683" cy="4286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סיכום חודשי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362599" y="3238500"/>
    <xdr:ext cx="1143216" cy="480059"/>
    <xdr:sp macro="" textlink="">
      <xdr:nvSpPr>
        <xdr:cNvPr id="7" name="TextBox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333B74E-68A1-4454-8A08-F089DD35FACE}"/>
            </a:ext>
          </a:extLst>
        </xdr:cNvPr>
        <xdr:cNvSpPr txBox="1"/>
      </xdr:nvSpPr>
      <xdr:spPr>
        <a:xfrm>
          <a:off x="11238118010" y="3238500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85726" y="2362200"/>
    <xdr:ext cx="252000" cy="276225"/>
    <xdr:sp macro="" textlink="">
      <xdr:nvSpPr>
        <xdr:cNvPr id="8" name="Freeform: Shape 15">
          <a:extLst>
            <a:ext uri="{FF2B5EF4-FFF2-40B4-BE49-F238E27FC236}">
              <a16:creationId xmlns:a16="http://schemas.microsoft.com/office/drawing/2014/main" id="{2792BBB9-506D-48A4-8720-228798C61A68}"/>
            </a:ext>
          </a:extLst>
        </xdr:cNvPr>
        <xdr:cNvSpPr/>
      </xdr:nvSpPr>
      <xdr:spPr>
        <a:xfrm>
          <a:off x="11239286099" y="2362200"/>
          <a:ext cx="252000" cy="276225"/>
        </a:xfrm>
        <a:custGeom>
          <a:avLst/>
          <a:gdLst>
            <a:gd name="connsiteX0" fmla="*/ 639778 w 4884414"/>
            <a:gd name="connsiteY0" fmla="*/ 2912647 h 4858772"/>
            <a:gd name="connsiteX1" fmla="*/ 1031685 w 4884414"/>
            <a:gd name="connsiteY1" fmla="*/ 4714736 h 4858772"/>
            <a:gd name="connsiteX2" fmla="*/ 385208 w 4884414"/>
            <a:gd name="connsiteY2" fmla="*/ 4858772 h 4858772"/>
            <a:gd name="connsiteX3" fmla="*/ 0 w 4884414"/>
            <a:gd name="connsiteY3" fmla="*/ 3053299 h 4858772"/>
            <a:gd name="connsiteX4" fmla="*/ 4607863 w 4884414"/>
            <a:gd name="connsiteY4" fmla="*/ 2902441 h 4858772"/>
            <a:gd name="connsiteX5" fmla="*/ 4789111 w 4884414"/>
            <a:gd name="connsiteY5" fmla="*/ 2958353 h 4858772"/>
            <a:gd name="connsiteX6" fmla="*/ 4811396 w 4884414"/>
            <a:gd name="connsiteY6" fmla="*/ 3250422 h 4858772"/>
            <a:gd name="connsiteX7" fmla="*/ 2814330 w 4884414"/>
            <a:gd name="connsiteY7" fmla="*/ 4524139 h 4858772"/>
            <a:gd name="connsiteX8" fmla="*/ 1445303 w 4884414"/>
            <a:gd name="connsiteY8" fmla="*/ 4391479 h 4858772"/>
            <a:gd name="connsiteX9" fmla="*/ 1161080 w 4884414"/>
            <a:gd name="connsiteY9" fmla="*/ 4453075 h 4858772"/>
            <a:gd name="connsiteX10" fmla="*/ 895802 w 4884414"/>
            <a:gd name="connsiteY10" fmla="*/ 3202470 h 4858772"/>
            <a:gd name="connsiteX11" fmla="*/ 1492676 w 4884414"/>
            <a:gd name="connsiteY11" fmla="*/ 3046158 h 4858772"/>
            <a:gd name="connsiteX12" fmla="*/ 2495226 w 4884414"/>
            <a:gd name="connsiteY12" fmla="*/ 3450762 h 4858772"/>
            <a:gd name="connsiteX13" fmla="*/ 3321174 w 4884414"/>
            <a:gd name="connsiteY13" fmla="*/ 3055626 h 4858772"/>
            <a:gd name="connsiteX14" fmla="*/ 3742807 w 4884414"/>
            <a:gd name="connsiteY14" fmla="*/ 3103002 h 4858772"/>
            <a:gd name="connsiteX15" fmla="*/ 3723259 w 4884414"/>
            <a:gd name="connsiteY15" fmla="*/ 3443274 h 4858772"/>
            <a:gd name="connsiteX16" fmla="*/ 2513442 w 4884414"/>
            <a:gd name="connsiteY16" fmla="*/ 4087494 h 4858772"/>
            <a:gd name="connsiteX17" fmla="*/ 1386497 w 4884414"/>
            <a:gd name="connsiteY17" fmla="*/ 3877686 h 4858772"/>
            <a:gd name="connsiteX18" fmla="*/ 1345824 w 4884414"/>
            <a:gd name="connsiteY18" fmla="*/ 4040946 h 4858772"/>
            <a:gd name="connsiteX19" fmla="*/ 2583822 w 4884414"/>
            <a:gd name="connsiteY19" fmla="*/ 4264146 h 4858772"/>
            <a:gd name="connsiteX20" fmla="*/ 3918055 w 4884414"/>
            <a:gd name="connsiteY20" fmla="*/ 3524598 h 4858772"/>
            <a:gd name="connsiteX21" fmla="*/ 4020079 w 4884414"/>
            <a:gd name="connsiteY21" fmla="*/ 3359394 h 4858772"/>
            <a:gd name="connsiteX22" fmla="*/ 3984367 w 4884414"/>
            <a:gd name="connsiteY22" fmla="*/ 3155094 h 4858772"/>
            <a:gd name="connsiteX23" fmla="*/ 4420327 w 4884414"/>
            <a:gd name="connsiteY23" fmla="*/ 2932794 h 4858772"/>
            <a:gd name="connsiteX24" fmla="*/ 4607863 w 4884414"/>
            <a:gd name="connsiteY24" fmla="*/ 2902441 h 4858772"/>
            <a:gd name="connsiteX25" fmla="*/ 1433727 w 4884414"/>
            <a:gd name="connsiteY25" fmla="*/ 2168924 h 4858772"/>
            <a:gd name="connsiteX26" fmla="*/ 1849081 w 4884414"/>
            <a:gd name="connsiteY26" fmla="*/ 2168924 h 4858772"/>
            <a:gd name="connsiteX27" fmla="*/ 1849081 w 4884414"/>
            <a:gd name="connsiteY27" fmla="*/ 2845548 h 4858772"/>
            <a:gd name="connsiteX28" fmla="*/ 1433727 w 4884414"/>
            <a:gd name="connsiteY28" fmla="*/ 2845548 h 4858772"/>
            <a:gd name="connsiteX29" fmla="*/ 2941179 w 4884414"/>
            <a:gd name="connsiteY29" fmla="*/ 2004757 h 4858772"/>
            <a:gd name="connsiteX30" fmla="*/ 3359881 w 4884414"/>
            <a:gd name="connsiteY30" fmla="*/ 2004757 h 4858772"/>
            <a:gd name="connsiteX31" fmla="*/ 3359881 w 4884414"/>
            <a:gd name="connsiteY31" fmla="*/ 2842165 h 4858772"/>
            <a:gd name="connsiteX32" fmla="*/ 2941179 w 4884414"/>
            <a:gd name="connsiteY32" fmla="*/ 2842165 h 4858772"/>
            <a:gd name="connsiteX33" fmla="*/ 2187461 w 4884414"/>
            <a:gd name="connsiteY33" fmla="*/ 1666453 h 4858772"/>
            <a:gd name="connsiteX34" fmla="*/ 2609514 w 4884414"/>
            <a:gd name="connsiteY34" fmla="*/ 1666453 h 4858772"/>
            <a:gd name="connsiteX35" fmla="*/ 2609514 w 4884414"/>
            <a:gd name="connsiteY35" fmla="*/ 2858921 h 4858772"/>
            <a:gd name="connsiteX36" fmla="*/ 2187461 w 4884414"/>
            <a:gd name="connsiteY36" fmla="*/ 2858921 h 4858772"/>
            <a:gd name="connsiteX37" fmla="*/ 3691550 w 4884414"/>
            <a:gd name="connsiteY37" fmla="*/ 1488894 h 4858772"/>
            <a:gd name="connsiteX38" fmla="*/ 4110252 w 4884414"/>
            <a:gd name="connsiteY38" fmla="*/ 1488894 h 4858772"/>
            <a:gd name="connsiteX39" fmla="*/ 4110252 w 4884414"/>
            <a:gd name="connsiteY39" fmla="*/ 2852193 h 4858772"/>
            <a:gd name="connsiteX40" fmla="*/ 3691550 w 4884414"/>
            <a:gd name="connsiteY40" fmla="*/ 2852193 h 4858772"/>
            <a:gd name="connsiteX41" fmla="*/ 4884414 w 4884414"/>
            <a:gd name="connsiteY41" fmla="*/ 0 h 4858772"/>
            <a:gd name="connsiteX42" fmla="*/ 4879661 w 4884414"/>
            <a:gd name="connsiteY42" fmla="*/ 497394 h 4858772"/>
            <a:gd name="connsiteX43" fmla="*/ 4718597 w 4884414"/>
            <a:gd name="connsiteY43" fmla="*/ 497394 h 4858772"/>
            <a:gd name="connsiteX44" fmla="*/ 4713882 w 4884414"/>
            <a:gd name="connsiteY44" fmla="*/ 274752 h 4858772"/>
            <a:gd name="connsiteX45" fmla="*/ 3775937 w 4884414"/>
            <a:gd name="connsiteY45" fmla="*/ 1198498 h 4858772"/>
            <a:gd name="connsiteX46" fmla="*/ 3041680 w 4884414"/>
            <a:gd name="connsiteY46" fmla="*/ 454759 h 4858772"/>
            <a:gd name="connsiteX47" fmla="*/ 2027937 w 4884414"/>
            <a:gd name="connsiteY47" fmla="*/ 1430590 h 4858772"/>
            <a:gd name="connsiteX48" fmla="*/ 1426330 w 4884414"/>
            <a:gd name="connsiteY48" fmla="*/ 876370 h 4858772"/>
            <a:gd name="connsiteX49" fmla="*/ 327325 w 4884414"/>
            <a:gd name="connsiteY49" fmla="*/ 1984846 h 4858772"/>
            <a:gd name="connsiteX50" fmla="*/ 194686 w 4884414"/>
            <a:gd name="connsiteY50" fmla="*/ 1871158 h 4858772"/>
            <a:gd name="connsiteX51" fmla="*/ 1416855 w 4884414"/>
            <a:gd name="connsiteY51" fmla="*/ 644242 h 4858772"/>
            <a:gd name="connsiteX52" fmla="*/ 2027937 w 4884414"/>
            <a:gd name="connsiteY52" fmla="*/ 1203214 h 4858772"/>
            <a:gd name="connsiteX53" fmla="*/ 3022744 w 4884414"/>
            <a:gd name="connsiteY53" fmla="*/ 222642 h 4858772"/>
            <a:gd name="connsiteX54" fmla="*/ 3799624 w 4884414"/>
            <a:gd name="connsiteY54" fmla="*/ 961618 h 4858772"/>
            <a:gd name="connsiteX55" fmla="*/ 4604909 w 4884414"/>
            <a:gd name="connsiteY55" fmla="*/ 161060 h 4858772"/>
            <a:gd name="connsiteX56" fmla="*/ 4377533 w 4884414"/>
            <a:gd name="connsiteY56" fmla="*/ 151585 h 4858772"/>
            <a:gd name="connsiteX57" fmla="*/ 4372781 w 4884414"/>
            <a:gd name="connsiteY57" fmla="*/ 4737 h 485877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</a:cxnLst>
          <a:rect l="l" t="t" r="r" b="b"/>
          <a:pathLst>
            <a:path w="4884414" h="4858772">
              <a:moveTo>
                <a:pt x="639778" y="2912647"/>
              </a:moveTo>
              <a:lnTo>
                <a:pt x="1031685" y="4714736"/>
              </a:lnTo>
              <a:lnTo>
                <a:pt x="385208" y="4858772"/>
              </a:lnTo>
              <a:lnTo>
                <a:pt x="0" y="3053299"/>
              </a:lnTo>
              <a:close/>
              <a:moveTo>
                <a:pt x="4607863" y="2902441"/>
              </a:moveTo>
              <a:cubicBezTo>
                <a:pt x="4668385" y="2903746"/>
                <a:pt x="4734018" y="2917543"/>
                <a:pt x="4789111" y="2958353"/>
              </a:cubicBezTo>
              <a:cubicBezTo>
                <a:pt x="4984268" y="3102893"/>
                <a:pt x="4811396" y="3250422"/>
                <a:pt x="4811396" y="3250422"/>
              </a:cubicBezTo>
              <a:cubicBezTo>
                <a:pt x="4811396" y="3250422"/>
                <a:pt x="3126199" y="4484683"/>
                <a:pt x="2814330" y="4524139"/>
              </a:cubicBezTo>
              <a:cubicBezTo>
                <a:pt x="2436006" y="4571983"/>
                <a:pt x="1681870" y="4399758"/>
                <a:pt x="1445303" y="4391479"/>
              </a:cubicBezTo>
              <a:cubicBezTo>
                <a:pt x="1331655" y="4387519"/>
                <a:pt x="1161080" y="4453075"/>
                <a:pt x="1161080" y="4453075"/>
              </a:cubicBezTo>
              <a:lnTo>
                <a:pt x="895802" y="3202470"/>
              </a:lnTo>
              <a:cubicBezTo>
                <a:pt x="895802" y="3202470"/>
                <a:pt x="1206936" y="3031326"/>
                <a:pt x="1492676" y="3046158"/>
              </a:cubicBezTo>
              <a:cubicBezTo>
                <a:pt x="1861078" y="3065273"/>
                <a:pt x="2261046" y="3451698"/>
                <a:pt x="2495226" y="3450762"/>
              </a:cubicBezTo>
              <a:cubicBezTo>
                <a:pt x="2653086" y="3450150"/>
                <a:pt x="3321174" y="3055626"/>
                <a:pt x="3321174" y="3055626"/>
              </a:cubicBezTo>
              <a:cubicBezTo>
                <a:pt x="3321174" y="3055626"/>
                <a:pt x="3595819" y="2954430"/>
                <a:pt x="3742807" y="3103002"/>
              </a:cubicBezTo>
              <a:cubicBezTo>
                <a:pt x="3947863" y="3310290"/>
                <a:pt x="3723259" y="3443274"/>
                <a:pt x="3723259" y="3443274"/>
              </a:cubicBezTo>
              <a:cubicBezTo>
                <a:pt x="3723259" y="3443274"/>
                <a:pt x="2958654" y="3989718"/>
                <a:pt x="2513442" y="4087494"/>
              </a:cubicBezTo>
              <a:cubicBezTo>
                <a:pt x="2233902" y="4148910"/>
                <a:pt x="1386497" y="3877686"/>
                <a:pt x="1386497" y="3877686"/>
              </a:cubicBezTo>
              <a:lnTo>
                <a:pt x="1345824" y="4040946"/>
              </a:lnTo>
              <a:cubicBezTo>
                <a:pt x="1345824" y="4040946"/>
                <a:pt x="2201574" y="4299750"/>
                <a:pt x="2583822" y="4264146"/>
              </a:cubicBezTo>
              <a:cubicBezTo>
                <a:pt x="2873478" y="4237218"/>
                <a:pt x="3918055" y="3524598"/>
                <a:pt x="3918055" y="3524598"/>
              </a:cubicBezTo>
              <a:cubicBezTo>
                <a:pt x="3918055" y="3524598"/>
                <a:pt x="3992143" y="3470274"/>
                <a:pt x="4020079" y="3359394"/>
              </a:cubicBezTo>
              <a:cubicBezTo>
                <a:pt x="4045927" y="3256794"/>
                <a:pt x="3984367" y="3155094"/>
                <a:pt x="3984367" y="3155094"/>
              </a:cubicBezTo>
              <a:lnTo>
                <a:pt x="4420327" y="2932794"/>
              </a:lnTo>
              <a:cubicBezTo>
                <a:pt x="4420327" y="2932794"/>
                <a:pt x="4506995" y="2900267"/>
                <a:pt x="4607863" y="2902441"/>
              </a:cubicBezTo>
              <a:close/>
              <a:moveTo>
                <a:pt x="1433727" y="2168924"/>
              </a:moveTo>
              <a:lnTo>
                <a:pt x="1849081" y="2168924"/>
              </a:lnTo>
              <a:lnTo>
                <a:pt x="1849081" y="2845548"/>
              </a:lnTo>
              <a:lnTo>
                <a:pt x="1433727" y="2845548"/>
              </a:lnTo>
              <a:close/>
              <a:moveTo>
                <a:pt x="2941179" y="2004757"/>
              </a:moveTo>
              <a:lnTo>
                <a:pt x="3359881" y="2004757"/>
              </a:lnTo>
              <a:lnTo>
                <a:pt x="3359881" y="2842165"/>
              </a:lnTo>
              <a:lnTo>
                <a:pt x="2941179" y="2842165"/>
              </a:lnTo>
              <a:close/>
              <a:moveTo>
                <a:pt x="2187461" y="1666453"/>
              </a:moveTo>
              <a:lnTo>
                <a:pt x="2609514" y="1666453"/>
              </a:lnTo>
              <a:lnTo>
                <a:pt x="2609514" y="2858921"/>
              </a:lnTo>
              <a:lnTo>
                <a:pt x="2187461" y="2858921"/>
              </a:lnTo>
              <a:close/>
              <a:moveTo>
                <a:pt x="3691550" y="1488894"/>
              </a:moveTo>
              <a:lnTo>
                <a:pt x="4110252" y="1488894"/>
              </a:lnTo>
              <a:lnTo>
                <a:pt x="4110252" y="2852193"/>
              </a:lnTo>
              <a:lnTo>
                <a:pt x="3691550" y="2852193"/>
              </a:lnTo>
              <a:close/>
              <a:moveTo>
                <a:pt x="4884414" y="0"/>
              </a:moveTo>
              <a:lnTo>
                <a:pt x="4879661" y="497394"/>
              </a:lnTo>
              <a:lnTo>
                <a:pt x="4718597" y="497394"/>
              </a:lnTo>
              <a:lnTo>
                <a:pt x="4713882" y="274752"/>
              </a:lnTo>
              <a:lnTo>
                <a:pt x="3775937" y="1198498"/>
              </a:lnTo>
              <a:lnTo>
                <a:pt x="3041680" y="454759"/>
              </a:lnTo>
              <a:lnTo>
                <a:pt x="2027937" y="1430590"/>
              </a:lnTo>
              <a:lnTo>
                <a:pt x="1426330" y="876370"/>
              </a:lnTo>
              <a:lnTo>
                <a:pt x="327325" y="1984846"/>
              </a:lnTo>
              <a:lnTo>
                <a:pt x="194686" y="1871158"/>
              </a:lnTo>
              <a:lnTo>
                <a:pt x="1416855" y="644242"/>
              </a:lnTo>
              <a:lnTo>
                <a:pt x="2027937" y="1203214"/>
              </a:lnTo>
              <a:lnTo>
                <a:pt x="3022744" y="222642"/>
              </a:lnTo>
              <a:lnTo>
                <a:pt x="3799624" y="961618"/>
              </a:lnTo>
              <a:lnTo>
                <a:pt x="4604909" y="161060"/>
              </a:lnTo>
              <a:lnTo>
                <a:pt x="4377533" y="151585"/>
              </a:lnTo>
              <a:lnTo>
                <a:pt x="4372781" y="4737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0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0" y="314325"/>
    <xdr:ext cx="1571625" cy="314325"/>
    <xdr:sp macro="" textlink="">
      <xdr:nvSpPr>
        <xdr:cNvPr id="9" name="TextBox 21">
          <a:extLst>
            <a:ext uri="{FF2B5EF4-FFF2-40B4-BE49-F238E27FC236}">
              <a16:creationId xmlns:a16="http://schemas.microsoft.com/office/drawing/2014/main" id="{89774551-D12A-444F-A3DE-09BB269F6B7B}"/>
            </a:ext>
          </a:extLst>
        </xdr:cNvPr>
        <xdr:cNvSpPr txBox="1"/>
      </xdr:nvSpPr>
      <xdr:spPr>
        <a:xfrm>
          <a:off x="11238052200" y="314325"/>
          <a:ext cx="15716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ניהול מלאי</a:t>
          </a:r>
          <a:r>
            <a:rPr lang="he-IL" sz="1000" b="0" i="0" u="none" strike="noStrike" baseline="0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לעסק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19050" y="552449"/>
    <xdr:ext cx="1447801" cy="447675"/>
    <xdr:sp macro="" textlink="הגדרות!H3">
      <xdr:nvSpPr>
        <xdr:cNvPr id="10" name="TextBox 22">
          <a:extLst>
            <a:ext uri="{FF2B5EF4-FFF2-40B4-BE49-F238E27FC236}">
              <a16:creationId xmlns:a16="http://schemas.microsoft.com/office/drawing/2014/main" id="{63CCEB5F-615F-441B-B828-1FAC6B993D4C}"/>
            </a:ext>
          </a:extLst>
        </xdr:cNvPr>
        <xdr:cNvSpPr txBox="1"/>
      </xdr:nvSpPr>
      <xdr:spPr>
        <a:xfrm>
          <a:off x="11238156974" y="552449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D5166042-4FC4-4972-89A0-4C145EFB5E49}" type="TxLink">
            <a:rPr lang="en-US" sz="1050" b="0" i="0" u="none" strike="noStrike">
              <a:solidFill>
                <a:srgbClr val="00000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pPr marL="0" indent="0" algn="ctr"/>
            <a:t>העסק שלי</a:t>
          </a:fld>
          <a:endParaRPr lang="en-IL" sz="105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oneCellAnchor>
    <xdr:from>
      <xdr:col>0</xdr:col>
      <xdr:colOff>28576</xdr:colOff>
      <xdr:row>17</xdr:row>
      <xdr:rowOff>95249</xdr:rowOff>
    </xdr:from>
    <xdr:ext cx="342899" cy="342899"/>
    <xdr:pic>
      <xdr:nvPicPr>
        <xdr:cNvPr id="11" name="גרפיקה 10" descr="שאלות קו מיתאר">
          <a:extLst>
            <a:ext uri="{FF2B5EF4-FFF2-40B4-BE49-F238E27FC236}">
              <a16:creationId xmlns:a16="http://schemas.microsoft.com/office/drawing/2014/main" id="{6295AABD-5ACF-4329-84B5-666A5FAAD8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9252350" y="3333749"/>
          <a:ext cx="342899" cy="342899"/>
        </a:xfrm>
        <a:prstGeom prst="rect">
          <a:avLst/>
        </a:prstGeom>
      </xdr:spPr>
    </xdr:pic>
    <xdr:clientData/>
  </xdr:oneCellAnchor>
  <xdr:twoCellAnchor editAs="absolute">
    <xdr:from>
      <xdr:col>0</xdr:col>
      <xdr:colOff>28578</xdr:colOff>
      <xdr:row>14</xdr:row>
      <xdr:rowOff>114300</xdr:rowOff>
    </xdr:from>
    <xdr:to>
      <xdr:col>0</xdr:col>
      <xdr:colOff>390528</xdr:colOff>
      <xdr:row>16</xdr:row>
      <xdr:rowOff>95250</xdr:rowOff>
    </xdr:to>
    <xdr:pic>
      <xdr:nvPicPr>
        <xdr:cNvPr id="12" name="Graphic 20" descr="Single gear with solid fill">
          <a:extLst>
            <a:ext uri="{FF2B5EF4-FFF2-40B4-BE49-F238E27FC236}">
              <a16:creationId xmlns:a16="http://schemas.microsoft.com/office/drawing/2014/main" id="{24A37A4B-0E18-4301-A394-77838334D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1239233297" y="2781300"/>
          <a:ext cx="361950" cy="3619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absoluteAnchor>
    <xdr:pos x="333376" y="2752726"/>
    <xdr:ext cx="1171683" cy="428624"/>
    <xdr:sp macro="" textlink="">
      <xdr:nvSpPr>
        <xdr:cNvPr id="14" name="TextBox 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3801B18C-4475-4C64-A943-57521F804592}"/>
            </a:ext>
          </a:extLst>
        </xdr:cNvPr>
        <xdr:cNvSpPr txBox="1"/>
      </xdr:nvSpPr>
      <xdr:spPr>
        <a:xfrm>
          <a:off x="11238118766" y="2752726"/>
          <a:ext cx="1171683" cy="4286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הגדרות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352426" y="1847850"/>
    <xdr:ext cx="1171683" cy="409575"/>
    <xdr:sp macro="" textlink="">
      <xdr:nvSpPr>
        <xdr:cNvPr id="15" name="TextBox 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811537D-7B46-48A3-9975-4F69EDC0F1D9}"/>
            </a:ext>
          </a:extLst>
        </xdr:cNvPr>
        <xdr:cNvSpPr txBox="1"/>
      </xdr:nvSpPr>
      <xdr:spPr>
        <a:xfrm>
          <a:off x="11238099716" y="1847850"/>
          <a:ext cx="1171683" cy="4095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מוצרים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twoCellAnchor editAs="oneCell">
    <xdr:from>
      <xdr:col>0</xdr:col>
      <xdr:colOff>28576</xdr:colOff>
      <xdr:row>7</xdr:row>
      <xdr:rowOff>133350</xdr:rowOff>
    </xdr:from>
    <xdr:to>
      <xdr:col>0</xdr:col>
      <xdr:colOff>369075</xdr:colOff>
      <xdr:row>9</xdr:row>
      <xdr:rowOff>92849</xdr:rowOff>
    </xdr:to>
    <xdr:pic>
      <xdr:nvPicPr>
        <xdr:cNvPr id="16" name="גרפיקה 15" descr="לוח שחלק מהפריטים בו מסומנים ב- v עם מילוי מלא">
          <a:extLst>
            <a:ext uri="{FF2B5EF4-FFF2-40B4-BE49-F238E27FC236}">
              <a16:creationId xmlns:a16="http://schemas.microsoft.com/office/drawing/2014/main" id="{E5B092EB-35B1-47C9-91B5-1ECFCF5DA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11239254750" y="1466850"/>
          <a:ext cx="340499" cy="340499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10</xdr:row>
      <xdr:rowOff>9525</xdr:rowOff>
    </xdr:from>
    <xdr:to>
      <xdr:col>0</xdr:col>
      <xdr:colOff>323850</xdr:colOff>
      <xdr:row>11</xdr:row>
      <xdr:rowOff>114300</xdr:rowOff>
    </xdr:to>
    <xdr:pic>
      <xdr:nvPicPr>
        <xdr:cNvPr id="17" name="גרפיקה 16" descr="ברקוד עם מילוי מלא">
          <a:extLst>
            <a:ext uri="{FF2B5EF4-FFF2-40B4-BE49-F238E27FC236}">
              <a16:creationId xmlns:a16="http://schemas.microsoft.com/office/drawing/2014/main" id="{C3153F7C-B377-4C1D-A8D8-55AA6B8172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rcRect r="25000" b="3125"/>
        <a:stretch>
          <a:fillRect/>
        </a:stretch>
      </xdr:blipFill>
      <xdr:spPr>
        <a:xfrm>
          <a:off x="11239299975" y="1914525"/>
          <a:ext cx="228600" cy="2952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123</xdr:row>
      <xdr:rowOff>65554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68994A40-A91A-4CB2-A738-B1F988C4F2CE}"/>
            </a:ext>
          </a:extLst>
        </xdr:cNvPr>
        <xdr:cNvSpPr/>
      </xdr:nvSpPr>
      <xdr:spPr>
        <a:xfrm flipH="1">
          <a:off x="11237594997" y="0"/>
          <a:ext cx="1552578" cy="23582779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absoluteAnchor>
    <xdr:pos x="0" y="3305174"/>
    <xdr:ext cx="1590674" cy="371475"/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FA6B1976-3986-4A18-83C5-7032BC4A2B40}"/>
            </a:ext>
          </a:extLst>
        </xdr:cNvPr>
        <xdr:cNvSpPr/>
      </xdr:nvSpPr>
      <xdr:spPr>
        <a:xfrm flipH="1">
          <a:off x="11237556901" y="330517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chemeClr val="accent5">
                <a:lumMod val="60000"/>
                <a:lumOff val="40000"/>
              </a:schemeClr>
            </a:gs>
          </a:gsLst>
          <a:lin ang="0" scaled="0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absoluteAnchor>
  <xdr:absoluteAnchor>
    <xdr:pos x="342793" y="1419225"/>
    <xdr:ext cx="1171683" cy="409575"/>
    <xdr:sp macro="" textlink="">
      <xdr:nvSpPr>
        <xdr:cNvPr id="4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0168DB-B97B-4662-A40D-6FDB76313B96}"/>
            </a:ext>
          </a:extLst>
        </xdr:cNvPr>
        <xdr:cNvSpPr txBox="1"/>
      </xdr:nvSpPr>
      <xdr:spPr>
        <a:xfrm>
          <a:off x="11237633099" y="1419225"/>
          <a:ext cx="1171683" cy="4095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תעודות מלאי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581024" y="981076"/>
    <xdr:ext cx="261526" cy="295274"/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F59CB9EA-30BD-491E-B095-115BD7B98CF1}"/>
            </a:ext>
          </a:extLst>
        </xdr:cNvPr>
        <xdr:cNvSpPr/>
      </xdr:nvSpPr>
      <xdr:spPr>
        <a:xfrm>
          <a:off x="11238324075" y="981076"/>
          <a:ext cx="261526" cy="295274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352318" y="2286001"/>
    <xdr:ext cx="1171683" cy="428624"/>
    <xdr:sp macro="" textlink="">
      <xdr:nvSpPr>
        <xdr:cNvPr id="6" name="TextBox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F8AD220-2E7F-4864-BC09-D809C828681D}"/>
            </a:ext>
          </a:extLst>
        </xdr:cNvPr>
        <xdr:cNvSpPr txBox="1"/>
      </xdr:nvSpPr>
      <xdr:spPr>
        <a:xfrm>
          <a:off x="11234623199" y="2286001"/>
          <a:ext cx="1171683" cy="4286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סיכום חודשי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362599" y="3238500"/>
    <xdr:ext cx="1143216" cy="480059"/>
    <xdr:sp macro="" textlink="">
      <xdr:nvSpPr>
        <xdr:cNvPr id="7" name="TextBox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91A0FA4-B1AA-4E68-97AD-E1B9FA577FD0}"/>
            </a:ext>
          </a:extLst>
        </xdr:cNvPr>
        <xdr:cNvSpPr txBox="1"/>
      </xdr:nvSpPr>
      <xdr:spPr>
        <a:xfrm>
          <a:off x="11237641760" y="3238500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85726" y="2362200"/>
    <xdr:ext cx="252000" cy="276225"/>
    <xdr:sp macro="" textlink="">
      <xdr:nvSpPr>
        <xdr:cNvPr id="9" name="Freeform: Shape 15">
          <a:extLst>
            <a:ext uri="{FF2B5EF4-FFF2-40B4-BE49-F238E27FC236}">
              <a16:creationId xmlns:a16="http://schemas.microsoft.com/office/drawing/2014/main" id="{F0B19574-9193-49A8-A660-50463E1EA500}"/>
            </a:ext>
          </a:extLst>
        </xdr:cNvPr>
        <xdr:cNvSpPr/>
      </xdr:nvSpPr>
      <xdr:spPr>
        <a:xfrm>
          <a:off x="11235809474" y="2362200"/>
          <a:ext cx="252000" cy="276225"/>
        </a:xfrm>
        <a:custGeom>
          <a:avLst/>
          <a:gdLst>
            <a:gd name="connsiteX0" fmla="*/ 639778 w 4884414"/>
            <a:gd name="connsiteY0" fmla="*/ 2912647 h 4858772"/>
            <a:gd name="connsiteX1" fmla="*/ 1031685 w 4884414"/>
            <a:gd name="connsiteY1" fmla="*/ 4714736 h 4858772"/>
            <a:gd name="connsiteX2" fmla="*/ 385208 w 4884414"/>
            <a:gd name="connsiteY2" fmla="*/ 4858772 h 4858772"/>
            <a:gd name="connsiteX3" fmla="*/ 0 w 4884414"/>
            <a:gd name="connsiteY3" fmla="*/ 3053299 h 4858772"/>
            <a:gd name="connsiteX4" fmla="*/ 4607863 w 4884414"/>
            <a:gd name="connsiteY4" fmla="*/ 2902441 h 4858772"/>
            <a:gd name="connsiteX5" fmla="*/ 4789111 w 4884414"/>
            <a:gd name="connsiteY5" fmla="*/ 2958353 h 4858772"/>
            <a:gd name="connsiteX6" fmla="*/ 4811396 w 4884414"/>
            <a:gd name="connsiteY6" fmla="*/ 3250422 h 4858772"/>
            <a:gd name="connsiteX7" fmla="*/ 2814330 w 4884414"/>
            <a:gd name="connsiteY7" fmla="*/ 4524139 h 4858772"/>
            <a:gd name="connsiteX8" fmla="*/ 1445303 w 4884414"/>
            <a:gd name="connsiteY8" fmla="*/ 4391479 h 4858772"/>
            <a:gd name="connsiteX9" fmla="*/ 1161080 w 4884414"/>
            <a:gd name="connsiteY9" fmla="*/ 4453075 h 4858772"/>
            <a:gd name="connsiteX10" fmla="*/ 895802 w 4884414"/>
            <a:gd name="connsiteY10" fmla="*/ 3202470 h 4858772"/>
            <a:gd name="connsiteX11" fmla="*/ 1492676 w 4884414"/>
            <a:gd name="connsiteY11" fmla="*/ 3046158 h 4858772"/>
            <a:gd name="connsiteX12" fmla="*/ 2495226 w 4884414"/>
            <a:gd name="connsiteY12" fmla="*/ 3450762 h 4858772"/>
            <a:gd name="connsiteX13" fmla="*/ 3321174 w 4884414"/>
            <a:gd name="connsiteY13" fmla="*/ 3055626 h 4858772"/>
            <a:gd name="connsiteX14" fmla="*/ 3742807 w 4884414"/>
            <a:gd name="connsiteY14" fmla="*/ 3103002 h 4858772"/>
            <a:gd name="connsiteX15" fmla="*/ 3723259 w 4884414"/>
            <a:gd name="connsiteY15" fmla="*/ 3443274 h 4858772"/>
            <a:gd name="connsiteX16" fmla="*/ 2513442 w 4884414"/>
            <a:gd name="connsiteY16" fmla="*/ 4087494 h 4858772"/>
            <a:gd name="connsiteX17" fmla="*/ 1386497 w 4884414"/>
            <a:gd name="connsiteY17" fmla="*/ 3877686 h 4858772"/>
            <a:gd name="connsiteX18" fmla="*/ 1345824 w 4884414"/>
            <a:gd name="connsiteY18" fmla="*/ 4040946 h 4858772"/>
            <a:gd name="connsiteX19" fmla="*/ 2583822 w 4884414"/>
            <a:gd name="connsiteY19" fmla="*/ 4264146 h 4858772"/>
            <a:gd name="connsiteX20" fmla="*/ 3918055 w 4884414"/>
            <a:gd name="connsiteY20" fmla="*/ 3524598 h 4858772"/>
            <a:gd name="connsiteX21" fmla="*/ 4020079 w 4884414"/>
            <a:gd name="connsiteY21" fmla="*/ 3359394 h 4858772"/>
            <a:gd name="connsiteX22" fmla="*/ 3984367 w 4884414"/>
            <a:gd name="connsiteY22" fmla="*/ 3155094 h 4858772"/>
            <a:gd name="connsiteX23" fmla="*/ 4420327 w 4884414"/>
            <a:gd name="connsiteY23" fmla="*/ 2932794 h 4858772"/>
            <a:gd name="connsiteX24" fmla="*/ 4607863 w 4884414"/>
            <a:gd name="connsiteY24" fmla="*/ 2902441 h 4858772"/>
            <a:gd name="connsiteX25" fmla="*/ 1433727 w 4884414"/>
            <a:gd name="connsiteY25" fmla="*/ 2168924 h 4858772"/>
            <a:gd name="connsiteX26" fmla="*/ 1849081 w 4884414"/>
            <a:gd name="connsiteY26" fmla="*/ 2168924 h 4858772"/>
            <a:gd name="connsiteX27" fmla="*/ 1849081 w 4884414"/>
            <a:gd name="connsiteY27" fmla="*/ 2845548 h 4858772"/>
            <a:gd name="connsiteX28" fmla="*/ 1433727 w 4884414"/>
            <a:gd name="connsiteY28" fmla="*/ 2845548 h 4858772"/>
            <a:gd name="connsiteX29" fmla="*/ 2941179 w 4884414"/>
            <a:gd name="connsiteY29" fmla="*/ 2004757 h 4858772"/>
            <a:gd name="connsiteX30" fmla="*/ 3359881 w 4884414"/>
            <a:gd name="connsiteY30" fmla="*/ 2004757 h 4858772"/>
            <a:gd name="connsiteX31" fmla="*/ 3359881 w 4884414"/>
            <a:gd name="connsiteY31" fmla="*/ 2842165 h 4858772"/>
            <a:gd name="connsiteX32" fmla="*/ 2941179 w 4884414"/>
            <a:gd name="connsiteY32" fmla="*/ 2842165 h 4858772"/>
            <a:gd name="connsiteX33" fmla="*/ 2187461 w 4884414"/>
            <a:gd name="connsiteY33" fmla="*/ 1666453 h 4858772"/>
            <a:gd name="connsiteX34" fmla="*/ 2609514 w 4884414"/>
            <a:gd name="connsiteY34" fmla="*/ 1666453 h 4858772"/>
            <a:gd name="connsiteX35" fmla="*/ 2609514 w 4884414"/>
            <a:gd name="connsiteY35" fmla="*/ 2858921 h 4858772"/>
            <a:gd name="connsiteX36" fmla="*/ 2187461 w 4884414"/>
            <a:gd name="connsiteY36" fmla="*/ 2858921 h 4858772"/>
            <a:gd name="connsiteX37" fmla="*/ 3691550 w 4884414"/>
            <a:gd name="connsiteY37" fmla="*/ 1488894 h 4858772"/>
            <a:gd name="connsiteX38" fmla="*/ 4110252 w 4884414"/>
            <a:gd name="connsiteY38" fmla="*/ 1488894 h 4858772"/>
            <a:gd name="connsiteX39" fmla="*/ 4110252 w 4884414"/>
            <a:gd name="connsiteY39" fmla="*/ 2852193 h 4858772"/>
            <a:gd name="connsiteX40" fmla="*/ 3691550 w 4884414"/>
            <a:gd name="connsiteY40" fmla="*/ 2852193 h 4858772"/>
            <a:gd name="connsiteX41" fmla="*/ 4884414 w 4884414"/>
            <a:gd name="connsiteY41" fmla="*/ 0 h 4858772"/>
            <a:gd name="connsiteX42" fmla="*/ 4879661 w 4884414"/>
            <a:gd name="connsiteY42" fmla="*/ 497394 h 4858772"/>
            <a:gd name="connsiteX43" fmla="*/ 4718597 w 4884414"/>
            <a:gd name="connsiteY43" fmla="*/ 497394 h 4858772"/>
            <a:gd name="connsiteX44" fmla="*/ 4713882 w 4884414"/>
            <a:gd name="connsiteY44" fmla="*/ 274752 h 4858772"/>
            <a:gd name="connsiteX45" fmla="*/ 3775937 w 4884414"/>
            <a:gd name="connsiteY45" fmla="*/ 1198498 h 4858772"/>
            <a:gd name="connsiteX46" fmla="*/ 3041680 w 4884414"/>
            <a:gd name="connsiteY46" fmla="*/ 454759 h 4858772"/>
            <a:gd name="connsiteX47" fmla="*/ 2027937 w 4884414"/>
            <a:gd name="connsiteY47" fmla="*/ 1430590 h 4858772"/>
            <a:gd name="connsiteX48" fmla="*/ 1426330 w 4884414"/>
            <a:gd name="connsiteY48" fmla="*/ 876370 h 4858772"/>
            <a:gd name="connsiteX49" fmla="*/ 327325 w 4884414"/>
            <a:gd name="connsiteY49" fmla="*/ 1984846 h 4858772"/>
            <a:gd name="connsiteX50" fmla="*/ 194686 w 4884414"/>
            <a:gd name="connsiteY50" fmla="*/ 1871158 h 4858772"/>
            <a:gd name="connsiteX51" fmla="*/ 1416855 w 4884414"/>
            <a:gd name="connsiteY51" fmla="*/ 644242 h 4858772"/>
            <a:gd name="connsiteX52" fmla="*/ 2027937 w 4884414"/>
            <a:gd name="connsiteY52" fmla="*/ 1203214 h 4858772"/>
            <a:gd name="connsiteX53" fmla="*/ 3022744 w 4884414"/>
            <a:gd name="connsiteY53" fmla="*/ 222642 h 4858772"/>
            <a:gd name="connsiteX54" fmla="*/ 3799624 w 4884414"/>
            <a:gd name="connsiteY54" fmla="*/ 961618 h 4858772"/>
            <a:gd name="connsiteX55" fmla="*/ 4604909 w 4884414"/>
            <a:gd name="connsiteY55" fmla="*/ 161060 h 4858772"/>
            <a:gd name="connsiteX56" fmla="*/ 4377533 w 4884414"/>
            <a:gd name="connsiteY56" fmla="*/ 151585 h 4858772"/>
            <a:gd name="connsiteX57" fmla="*/ 4372781 w 4884414"/>
            <a:gd name="connsiteY57" fmla="*/ 4737 h 485877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</a:cxnLst>
          <a:rect l="l" t="t" r="r" b="b"/>
          <a:pathLst>
            <a:path w="4884414" h="4858772">
              <a:moveTo>
                <a:pt x="639778" y="2912647"/>
              </a:moveTo>
              <a:lnTo>
                <a:pt x="1031685" y="4714736"/>
              </a:lnTo>
              <a:lnTo>
                <a:pt x="385208" y="4858772"/>
              </a:lnTo>
              <a:lnTo>
                <a:pt x="0" y="3053299"/>
              </a:lnTo>
              <a:close/>
              <a:moveTo>
                <a:pt x="4607863" y="2902441"/>
              </a:moveTo>
              <a:cubicBezTo>
                <a:pt x="4668385" y="2903746"/>
                <a:pt x="4734018" y="2917543"/>
                <a:pt x="4789111" y="2958353"/>
              </a:cubicBezTo>
              <a:cubicBezTo>
                <a:pt x="4984268" y="3102893"/>
                <a:pt x="4811396" y="3250422"/>
                <a:pt x="4811396" y="3250422"/>
              </a:cubicBezTo>
              <a:cubicBezTo>
                <a:pt x="4811396" y="3250422"/>
                <a:pt x="3126199" y="4484683"/>
                <a:pt x="2814330" y="4524139"/>
              </a:cubicBezTo>
              <a:cubicBezTo>
                <a:pt x="2436006" y="4571983"/>
                <a:pt x="1681870" y="4399758"/>
                <a:pt x="1445303" y="4391479"/>
              </a:cubicBezTo>
              <a:cubicBezTo>
                <a:pt x="1331655" y="4387519"/>
                <a:pt x="1161080" y="4453075"/>
                <a:pt x="1161080" y="4453075"/>
              </a:cubicBezTo>
              <a:lnTo>
                <a:pt x="895802" y="3202470"/>
              </a:lnTo>
              <a:cubicBezTo>
                <a:pt x="895802" y="3202470"/>
                <a:pt x="1206936" y="3031326"/>
                <a:pt x="1492676" y="3046158"/>
              </a:cubicBezTo>
              <a:cubicBezTo>
                <a:pt x="1861078" y="3065273"/>
                <a:pt x="2261046" y="3451698"/>
                <a:pt x="2495226" y="3450762"/>
              </a:cubicBezTo>
              <a:cubicBezTo>
                <a:pt x="2653086" y="3450150"/>
                <a:pt x="3321174" y="3055626"/>
                <a:pt x="3321174" y="3055626"/>
              </a:cubicBezTo>
              <a:cubicBezTo>
                <a:pt x="3321174" y="3055626"/>
                <a:pt x="3595819" y="2954430"/>
                <a:pt x="3742807" y="3103002"/>
              </a:cubicBezTo>
              <a:cubicBezTo>
                <a:pt x="3947863" y="3310290"/>
                <a:pt x="3723259" y="3443274"/>
                <a:pt x="3723259" y="3443274"/>
              </a:cubicBezTo>
              <a:cubicBezTo>
                <a:pt x="3723259" y="3443274"/>
                <a:pt x="2958654" y="3989718"/>
                <a:pt x="2513442" y="4087494"/>
              </a:cubicBezTo>
              <a:cubicBezTo>
                <a:pt x="2233902" y="4148910"/>
                <a:pt x="1386497" y="3877686"/>
                <a:pt x="1386497" y="3877686"/>
              </a:cubicBezTo>
              <a:lnTo>
                <a:pt x="1345824" y="4040946"/>
              </a:lnTo>
              <a:cubicBezTo>
                <a:pt x="1345824" y="4040946"/>
                <a:pt x="2201574" y="4299750"/>
                <a:pt x="2583822" y="4264146"/>
              </a:cubicBezTo>
              <a:cubicBezTo>
                <a:pt x="2873478" y="4237218"/>
                <a:pt x="3918055" y="3524598"/>
                <a:pt x="3918055" y="3524598"/>
              </a:cubicBezTo>
              <a:cubicBezTo>
                <a:pt x="3918055" y="3524598"/>
                <a:pt x="3992143" y="3470274"/>
                <a:pt x="4020079" y="3359394"/>
              </a:cubicBezTo>
              <a:cubicBezTo>
                <a:pt x="4045927" y="3256794"/>
                <a:pt x="3984367" y="3155094"/>
                <a:pt x="3984367" y="3155094"/>
              </a:cubicBezTo>
              <a:lnTo>
                <a:pt x="4420327" y="2932794"/>
              </a:lnTo>
              <a:cubicBezTo>
                <a:pt x="4420327" y="2932794"/>
                <a:pt x="4506995" y="2900267"/>
                <a:pt x="4607863" y="2902441"/>
              </a:cubicBezTo>
              <a:close/>
              <a:moveTo>
                <a:pt x="1433727" y="2168924"/>
              </a:moveTo>
              <a:lnTo>
                <a:pt x="1849081" y="2168924"/>
              </a:lnTo>
              <a:lnTo>
                <a:pt x="1849081" y="2845548"/>
              </a:lnTo>
              <a:lnTo>
                <a:pt x="1433727" y="2845548"/>
              </a:lnTo>
              <a:close/>
              <a:moveTo>
                <a:pt x="2941179" y="2004757"/>
              </a:moveTo>
              <a:lnTo>
                <a:pt x="3359881" y="2004757"/>
              </a:lnTo>
              <a:lnTo>
                <a:pt x="3359881" y="2842165"/>
              </a:lnTo>
              <a:lnTo>
                <a:pt x="2941179" y="2842165"/>
              </a:lnTo>
              <a:close/>
              <a:moveTo>
                <a:pt x="2187461" y="1666453"/>
              </a:moveTo>
              <a:lnTo>
                <a:pt x="2609514" y="1666453"/>
              </a:lnTo>
              <a:lnTo>
                <a:pt x="2609514" y="2858921"/>
              </a:lnTo>
              <a:lnTo>
                <a:pt x="2187461" y="2858921"/>
              </a:lnTo>
              <a:close/>
              <a:moveTo>
                <a:pt x="3691550" y="1488894"/>
              </a:moveTo>
              <a:lnTo>
                <a:pt x="4110252" y="1488894"/>
              </a:lnTo>
              <a:lnTo>
                <a:pt x="4110252" y="2852193"/>
              </a:lnTo>
              <a:lnTo>
                <a:pt x="3691550" y="2852193"/>
              </a:lnTo>
              <a:close/>
              <a:moveTo>
                <a:pt x="4884414" y="0"/>
              </a:moveTo>
              <a:lnTo>
                <a:pt x="4879661" y="497394"/>
              </a:lnTo>
              <a:lnTo>
                <a:pt x="4718597" y="497394"/>
              </a:lnTo>
              <a:lnTo>
                <a:pt x="4713882" y="274752"/>
              </a:lnTo>
              <a:lnTo>
                <a:pt x="3775937" y="1198498"/>
              </a:lnTo>
              <a:lnTo>
                <a:pt x="3041680" y="454759"/>
              </a:lnTo>
              <a:lnTo>
                <a:pt x="2027937" y="1430590"/>
              </a:lnTo>
              <a:lnTo>
                <a:pt x="1426330" y="876370"/>
              </a:lnTo>
              <a:lnTo>
                <a:pt x="327325" y="1984846"/>
              </a:lnTo>
              <a:lnTo>
                <a:pt x="194686" y="1871158"/>
              </a:lnTo>
              <a:lnTo>
                <a:pt x="1416855" y="644242"/>
              </a:lnTo>
              <a:lnTo>
                <a:pt x="2027937" y="1203214"/>
              </a:lnTo>
              <a:lnTo>
                <a:pt x="3022744" y="222642"/>
              </a:lnTo>
              <a:lnTo>
                <a:pt x="3799624" y="961618"/>
              </a:lnTo>
              <a:lnTo>
                <a:pt x="4604909" y="161060"/>
              </a:lnTo>
              <a:lnTo>
                <a:pt x="4377533" y="151585"/>
              </a:lnTo>
              <a:lnTo>
                <a:pt x="4372781" y="4737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0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0" y="314325"/>
    <xdr:ext cx="1571625" cy="314325"/>
    <xdr:sp macro="" textlink="">
      <xdr:nvSpPr>
        <xdr:cNvPr id="10" name="TextBox 21">
          <a:extLst>
            <a:ext uri="{FF2B5EF4-FFF2-40B4-BE49-F238E27FC236}">
              <a16:creationId xmlns:a16="http://schemas.microsoft.com/office/drawing/2014/main" id="{1BF58375-AC33-48BE-B95D-CD35A9EB98CC}"/>
            </a:ext>
          </a:extLst>
        </xdr:cNvPr>
        <xdr:cNvSpPr txBox="1"/>
      </xdr:nvSpPr>
      <xdr:spPr>
        <a:xfrm>
          <a:off x="11237595000" y="314325"/>
          <a:ext cx="15716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ניהול מלאי</a:t>
          </a:r>
          <a:r>
            <a:rPr lang="he-IL" sz="1000" b="0" i="0" u="none" strike="noStrike" baseline="0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לעסק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19050" y="552449"/>
    <xdr:ext cx="1447801" cy="447675"/>
    <xdr:sp macro="" textlink="הגדרות!H3">
      <xdr:nvSpPr>
        <xdr:cNvPr id="11" name="TextBox 22">
          <a:extLst>
            <a:ext uri="{FF2B5EF4-FFF2-40B4-BE49-F238E27FC236}">
              <a16:creationId xmlns:a16="http://schemas.microsoft.com/office/drawing/2014/main" id="{0B110E60-B9EA-4AF3-A8A2-AA1A9B319160}"/>
            </a:ext>
          </a:extLst>
        </xdr:cNvPr>
        <xdr:cNvSpPr txBox="1"/>
      </xdr:nvSpPr>
      <xdr:spPr>
        <a:xfrm>
          <a:off x="11237699774" y="552449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D5166042-4FC4-4972-89A0-4C145EFB5E49}" type="TxLink">
            <a:rPr lang="en-US" sz="1050" b="0" i="0" u="none" strike="noStrike">
              <a:solidFill>
                <a:srgbClr val="00000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pPr marL="0" indent="0" algn="ctr"/>
            <a:t>העסק שלי</a:t>
          </a:fld>
          <a:endParaRPr lang="en-IL" sz="105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oneCellAnchor>
    <xdr:from>
      <xdr:col>0</xdr:col>
      <xdr:colOff>28576</xdr:colOff>
      <xdr:row>15</xdr:row>
      <xdr:rowOff>85724</xdr:rowOff>
    </xdr:from>
    <xdr:ext cx="342899" cy="342899"/>
    <xdr:pic>
      <xdr:nvPicPr>
        <xdr:cNvPr id="12" name="גרפיקה 11" descr="שאלות קו מיתאר">
          <a:extLst>
            <a:ext uri="{FF2B5EF4-FFF2-40B4-BE49-F238E27FC236}">
              <a16:creationId xmlns:a16="http://schemas.microsoft.com/office/drawing/2014/main" id="{BD98B9F5-D324-4067-BBBC-9C316BCA9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8776100" y="3333749"/>
          <a:ext cx="342899" cy="3428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1</xdr:col>
      <xdr:colOff>1085850</xdr:colOff>
      <xdr:row>8</xdr:row>
      <xdr:rowOff>9525</xdr:rowOff>
    </xdr:from>
    <xdr:ext cx="238125" cy="238125"/>
    <xdr:pic>
      <xdr:nvPicPr>
        <xdr:cNvPr id="13" name="גרפיקה 12" descr="תיבת סימון עם v עם מילוי מלא">
          <a:extLst>
            <a:ext uri="{FF2B5EF4-FFF2-40B4-BE49-F238E27FC236}">
              <a16:creationId xmlns:a16="http://schemas.microsoft.com/office/drawing/2014/main" id="{D362A9D8-4BB9-48B1-B85F-AC7B7A2AB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1234537475" y="1457325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1085850</xdr:colOff>
      <xdr:row>9</xdr:row>
      <xdr:rowOff>9525</xdr:rowOff>
    </xdr:from>
    <xdr:ext cx="238125" cy="238125"/>
    <xdr:pic>
      <xdr:nvPicPr>
        <xdr:cNvPr id="14" name="גרפיקה 13" descr="תיבת סימון עם v עם מילוי מלא">
          <a:extLst>
            <a:ext uri="{FF2B5EF4-FFF2-40B4-BE49-F238E27FC236}">
              <a16:creationId xmlns:a16="http://schemas.microsoft.com/office/drawing/2014/main" id="{C87B5951-9A99-443E-B3EB-AD5A71774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1234537475" y="1638300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1085850</xdr:colOff>
      <xdr:row>10</xdr:row>
      <xdr:rowOff>9525</xdr:rowOff>
    </xdr:from>
    <xdr:ext cx="238125" cy="238125"/>
    <xdr:pic>
      <xdr:nvPicPr>
        <xdr:cNvPr id="15" name="גרפיקה 14" descr="תיבת סימון עם v עם מילוי מלא">
          <a:extLst>
            <a:ext uri="{FF2B5EF4-FFF2-40B4-BE49-F238E27FC236}">
              <a16:creationId xmlns:a16="http://schemas.microsoft.com/office/drawing/2014/main" id="{CBC37E20-5DEC-40F9-A9B7-3009244C7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1234537475" y="1819275"/>
          <a:ext cx="238125" cy="238125"/>
        </a:xfrm>
        <a:prstGeom prst="rect">
          <a:avLst/>
        </a:prstGeom>
      </xdr:spPr>
    </xdr:pic>
    <xdr:clientData/>
  </xdr:oneCellAnchor>
  <xdr:twoCellAnchor>
    <xdr:from>
      <xdr:col>2</xdr:col>
      <xdr:colOff>9525</xdr:colOff>
      <xdr:row>16</xdr:row>
      <xdr:rowOff>114300</xdr:rowOff>
    </xdr:from>
    <xdr:to>
      <xdr:col>4</xdr:col>
      <xdr:colOff>9525</xdr:colOff>
      <xdr:row>18</xdr:row>
      <xdr:rowOff>0</xdr:rowOff>
    </xdr:to>
    <xdr:sp macro="" textlink="">
      <xdr:nvSpPr>
        <xdr:cNvPr id="17" name="מלבן: פינות מעוגלות 1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C8E5602D-541D-4623-BAD1-432D6AA3845C}"/>
            </a:ext>
          </a:extLst>
        </xdr:cNvPr>
        <xdr:cNvSpPr/>
      </xdr:nvSpPr>
      <xdr:spPr>
        <a:xfrm>
          <a:off x="11235108975" y="3619500"/>
          <a:ext cx="1143000" cy="257175"/>
        </a:xfrm>
        <a:prstGeom prst="roundRect">
          <a:avLst/>
        </a:prstGeom>
        <a:gradFill>
          <a:gsLst>
            <a:gs pos="100000">
              <a:srgbClr val="0070C0"/>
            </a:gs>
            <a:gs pos="0">
              <a:schemeClr val="accent3">
                <a:lumMod val="40000"/>
                <a:lumOff val="60000"/>
              </a:schemeClr>
            </a:gs>
          </a:gsLst>
          <a:lin ang="0" scaled="0"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he-IL" sz="1100" b="1"/>
            <a:t>שלחו</a:t>
          </a:r>
          <a:r>
            <a:rPr lang="he-IL" sz="1100" b="1" baseline="0"/>
            <a:t> הודעה</a:t>
          </a:r>
          <a:endParaRPr lang="en-IL" sz="1100" b="1"/>
        </a:p>
      </xdr:txBody>
    </xdr:sp>
    <xdr:clientData/>
  </xdr:twoCellAnchor>
  <xdr:oneCellAnchor>
    <xdr:from>
      <xdr:col>4</xdr:col>
      <xdr:colOff>66675</xdr:colOff>
      <xdr:row>16</xdr:row>
      <xdr:rowOff>114300</xdr:rowOff>
    </xdr:from>
    <xdr:ext cx="285253" cy="266700"/>
    <xdr:pic>
      <xdr:nvPicPr>
        <xdr:cNvPr id="18" name="תמונה 17">
          <a:extLst>
            <a:ext uri="{FF2B5EF4-FFF2-40B4-BE49-F238E27FC236}">
              <a16:creationId xmlns:a16="http://schemas.microsoft.com/office/drawing/2014/main" id="{9576C25C-535D-4855-8CCC-A28259C4D5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/>
        <a:srcRect l="2208" t="6393" r="7280" b="5381"/>
        <a:stretch/>
      </xdr:blipFill>
      <xdr:spPr>
        <a:xfrm>
          <a:off x="11234766572" y="3619500"/>
          <a:ext cx="285253" cy="266700"/>
        </a:xfrm>
        <a:prstGeom prst="rect">
          <a:avLst/>
        </a:prstGeom>
      </xdr:spPr>
    </xdr:pic>
    <xdr:clientData/>
  </xdr:oneCellAnchor>
  <xdr:twoCellAnchor>
    <xdr:from>
      <xdr:col>2</xdr:col>
      <xdr:colOff>0</xdr:colOff>
      <xdr:row>18</xdr:row>
      <xdr:rowOff>76200</xdr:rowOff>
    </xdr:from>
    <xdr:to>
      <xdr:col>4</xdr:col>
      <xdr:colOff>352425</xdr:colOff>
      <xdr:row>19</xdr:row>
      <xdr:rowOff>76200</xdr:rowOff>
    </xdr:to>
    <xdr:sp macro="" textlink="">
      <xdr:nvSpPr>
        <xdr:cNvPr id="19" name="מלבן: פינות מעוגלות 1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F91E02E7-7557-4BD6-8330-31502563D4C2}"/>
            </a:ext>
          </a:extLst>
        </xdr:cNvPr>
        <xdr:cNvSpPr/>
      </xdr:nvSpPr>
      <xdr:spPr>
        <a:xfrm>
          <a:off x="11234766075" y="3952875"/>
          <a:ext cx="1495425" cy="276225"/>
        </a:xfrm>
        <a:prstGeom prst="roundRect">
          <a:avLst/>
        </a:prstGeom>
        <a:gradFill flip="none" rotWithShape="1">
          <a:gsLst>
            <a:gs pos="100000">
              <a:srgbClr val="0070C0"/>
            </a:gs>
            <a:gs pos="0">
              <a:schemeClr val="accent5">
                <a:lumMod val="60000"/>
                <a:lumOff val="40000"/>
              </a:schemeClr>
            </a:gs>
          </a:gsLst>
          <a:lin ang="0" scaled="0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marL="0" indent="0" algn="ctr" defTabSz="914400" rtl="0" eaLnBrk="1" latinLnBrk="0" hangingPunct="1"/>
          <a:r>
            <a:rPr lang="he-IL" sz="1100" b="1" kern="1200">
              <a:solidFill>
                <a:schemeClr val="lt1"/>
              </a:solidFill>
              <a:latin typeface="+mn-lt"/>
              <a:ea typeface="+mn-ea"/>
              <a:cs typeface="+mn-cs"/>
            </a:rPr>
            <a:t>השאירו</a:t>
          </a:r>
          <a:r>
            <a:rPr lang="he-IL" sz="1100" b="1" kern="1200" baseline="0">
              <a:solidFill>
                <a:schemeClr val="lt1"/>
              </a:solidFill>
              <a:latin typeface="+mn-lt"/>
              <a:ea typeface="+mn-ea"/>
              <a:cs typeface="+mn-cs"/>
            </a:rPr>
            <a:t> </a:t>
          </a:r>
          <a:r>
            <a:rPr lang="he-IL" sz="1100" b="1" kern="1200">
              <a:solidFill>
                <a:schemeClr val="lt1"/>
              </a:solidFill>
              <a:latin typeface="+mn-lt"/>
              <a:ea typeface="+mn-ea"/>
              <a:cs typeface="+mn-cs"/>
            </a:rPr>
            <a:t>הודעה באתר</a:t>
          </a:r>
          <a:endParaRPr lang="en-IL" sz="1100" b="1" kern="12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0</xdr:col>
      <xdr:colOff>28578</xdr:colOff>
      <xdr:row>12</xdr:row>
      <xdr:rowOff>95250</xdr:rowOff>
    </xdr:from>
    <xdr:to>
      <xdr:col>0</xdr:col>
      <xdr:colOff>390528</xdr:colOff>
      <xdr:row>14</xdr:row>
      <xdr:rowOff>76200</xdr:rowOff>
    </xdr:to>
    <xdr:pic>
      <xdr:nvPicPr>
        <xdr:cNvPr id="20" name="Graphic 20" descr="Single gear with solid fill">
          <a:extLst>
            <a:ext uri="{FF2B5EF4-FFF2-40B4-BE49-F238E27FC236}">
              <a16:creationId xmlns:a16="http://schemas.microsoft.com/office/drawing/2014/main" id="{607DB190-AD7E-4964-8086-C2A2937218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11238757047" y="2781300"/>
          <a:ext cx="361950" cy="3619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absoluteAnchor>
    <xdr:pos x="333376" y="2752726"/>
    <xdr:ext cx="1171683" cy="428624"/>
    <xdr:sp macro="" textlink="">
      <xdr:nvSpPr>
        <xdr:cNvPr id="22" name="TextBox 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18A0BEC5-2A35-4E34-9CC7-E7CF21DB1AB4}"/>
            </a:ext>
          </a:extLst>
        </xdr:cNvPr>
        <xdr:cNvSpPr txBox="1"/>
      </xdr:nvSpPr>
      <xdr:spPr>
        <a:xfrm>
          <a:off x="11237661566" y="2752726"/>
          <a:ext cx="1171683" cy="4286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הגדרות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352426" y="1847850"/>
    <xdr:ext cx="1171683" cy="409575"/>
    <xdr:sp macro="" textlink="">
      <xdr:nvSpPr>
        <xdr:cNvPr id="23" name="TextBox 3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6C024931-6F40-4844-B3DB-D97F63C4E571}"/>
            </a:ext>
          </a:extLst>
        </xdr:cNvPr>
        <xdr:cNvSpPr txBox="1"/>
      </xdr:nvSpPr>
      <xdr:spPr>
        <a:xfrm>
          <a:off x="11237623466" y="1847850"/>
          <a:ext cx="1171683" cy="4095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מוצרים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twoCellAnchor editAs="oneCell">
    <xdr:from>
      <xdr:col>0</xdr:col>
      <xdr:colOff>28576</xdr:colOff>
      <xdr:row>6</xdr:row>
      <xdr:rowOff>38100</xdr:rowOff>
    </xdr:from>
    <xdr:to>
      <xdr:col>0</xdr:col>
      <xdr:colOff>369075</xdr:colOff>
      <xdr:row>7</xdr:row>
      <xdr:rowOff>121424</xdr:rowOff>
    </xdr:to>
    <xdr:pic>
      <xdr:nvPicPr>
        <xdr:cNvPr id="27" name="גרפיקה 26" descr="לוח שחלק מהפריטים בו מסומנים ב- v עם מילוי מלא">
          <a:extLst>
            <a:ext uri="{FF2B5EF4-FFF2-40B4-BE49-F238E27FC236}">
              <a16:creationId xmlns:a16="http://schemas.microsoft.com/office/drawing/2014/main" id="{82B9EBCD-7646-3727-660B-FB9638D0B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11238778500" y="1466850"/>
          <a:ext cx="340499" cy="340499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8</xdr:row>
      <xdr:rowOff>28575</xdr:rowOff>
    </xdr:from>
    <xdr:to>
      <xdr:col>0</xdr:col>
      <xdr:colOff>323850</xdr:colOff>
      <xdr:row>9</xdr:row>
      <xdr:rowOff>123825</xdr:rowOff>
    </xdr:to>
    <xdr:pic>
      <xdr:nvPicPr>
        <xdr:cNvPr id="29" name="גרפיקה 28" descr="ברקוד עם מילוי מלא">
          <a:extLst>
            <a:ext uri="{FF2B5EF4-FFF2-40B4-BE49-F238E27FC236}">
              <a16:creationId xmlns:a16="http://schemas.microsoft.com/office/drawing/2014/main" id="{0F994F74-5A80-8930-884B-3BD9E336AF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7">
          <a:extLst>
            <a:ext uri="{96DAC541-7B7A-43D3-8B79-37D633B846F1}">
              <asvg:svgBlip xmlns:asvg="http://schemas.microsoft.com/office/drawing/2016/SVG/main" r:embed="rId18"/>
            </a:ext>
          </a:extLst>
        </a:blip>
        <a:srcRect r="25000" b="3125"/>
        <a:stretch>
          <a:fillRect/>
        </a:stretch>
      </xdr:blipFill>
      <xdr:spPr>
        <a:xfrm>
          <a:off x="11238823725" y="1914525"/>
          <a:ext cx="228600" cy="295275"/>
        </a:xfrm>
        <a:prstGeom prst="rect">
          <a:avLst/>
        </a:prstGeom>
      </xdr:spPr>
    </xdr:pic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סוג_תנועה" xr10:uid="{EB8E450F-A481-48B9-8FCB-BA77ACBC394F}" sourceName="סוג תנועה">
  <extLst>
    <x:ext xmlns:x15="http://schemas.microsoft.com/office/spreadsheetml/2010/11/main" uri="{2F2917AC-EB37-4324-AD4E-5DD8C200BD13}">
      <x15:tableSlicerCache tableId="5" column="3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שם_פריט" xr10:uid="{82925DB9-924E-4648-BF4A-B425BB664F66}" sourceName="שם פריט">
  <extLst>
    <x:ext xmlns:x15="http://schemas.microsoft.com/office/spreadsheetml/2010/11/main" uri="{2F2917AC-EB37-4324-AD4E-5DD8C200BD13}">
      <x15:tableSlicerCache tableId="5" column="8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חודש" xr10:uid="{9B04509C-072A-48DD-8A0A-1F7E460A3270}" sourceName="חודש">
  <extLst>
    <x:ext xmlns:x15="http://schemas.microsoft.com/office/spreadsheetml/2010/11/main" uri="{2F2917AC-EB37-4324-AD4E-5DD8C200BD13}">
      <x15:tableSlicerCache tableId="5" column="10"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שנה" xr10:uid="{AC7B97E7-3E58-46C8-A231-CE377CD129BE}" sourceName="שנה">
  <extLst>
    <x:ext xmlns:x15="http://schemas.microsoft.com/office/spreadsheetml/2010/11/main" uri="{2F2917AC-EB37-4324-AD4E-5DD8C200BD13}">
      <x15:tableSlicerCache tableId="5" column="13"/>
    </x:ext>
  </extLst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מספר_תעודה" xr10:uid="{F9212300-B730-420F-92DF-D42C1D7B6A7F}" sourceName="מספר תעודה">
  <extLst>
    <x:ext xmlns:x15="http://schemas.microsoft.com/office/spreadsheetml/2010/11/main" uri="{2F2917AC-EB37-4324-AD4E-5DD8C200BD13}">
      <x15:tableSlicerCache tableId="5" column="15"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סטאטוס_מלאי" xr10:uid="{3FE9FFD4-E471-4C72-B1D4-4617CF89C7F4}" sourceName="סטאטוס מלאי">
  <extLst>
    <x:ext xmlns:x15="http://schemas.microsoft.com/office/spreadsheetml/2010/11/main" uri="{2F2917AC-EB37-4324-AD4E-5DD8C200BD13}">
      <x15:tableSlicerCache tableId="3" column="6"/>
    </x:ext>
  </extLst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קטגוריה" xr10:uid="{6D77E90F-FFEE-4EAD-BCC1-ACDDDE17521E}" sourceName="קטגוריה">
  <extLst>
    <x:ext xmlns:x15="http://schemas.microsoft.com/office/spreadsheetml/2010/11/main" uri="{2F2917AC-EB37-4324-AD4E-5DD8C200BD13}">
      <x15:tableSlicerCache tableId="3" column="3"/>
    </x:ext>
  </extLst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ספק" xr10:uid="{412A32EE-BBED-41B6-B0E2-9B81930EC022}" sourceName="ספק">
  <extLst>
    <x:ext xmlns:x15="http://schemas.microsoft.com/office/spreadsheetml/2010/11/main" uri="{2F2917AC-EB37-4324-AD4E-5DD8C200BD13}">
      <x15:tableSlicerCache tableId="3" column="4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סוג תנועה" xr10:uid="{C56F6487-21F2-4B81-8B50-D5DD99457860}" cache="Slicer_סוג_תנועה" caption="סוג תנועה" style="SlicerStyleDark4" rowHeight="241300"/>
  <slicer name="שם פריט" xr10:uid="{E786A58B-EB1E-4C06-95E6-310BFA65070F}" cache="Slicer_שם_פריט" caption="שם פריט" columnCount="4" style="SlicerStyleDark4" rowHeight="241300"/>
  <slicer name="חודש" xr10:uid="{869A6213-79AF-4F0E-BB94-4E268234318D}" cache="Slicer_חודש" caption="חודש" columnCount="6" style="SlicerStyleDark4" rowHeight="241300"/>
  <slicer name="שנה" xr10:uid="{F676926A-4C07-435F-84BB-C7BA185AE03E}" cache="Slicer_שנה" caption="שנה" columnCount="3" style="SlicerStyleDark4" rowHeight="241300"/>
  <slicer name="מספר תעודה" xr10:uid="{1EF7F596-2C42-4735-8B46-209EAA6E464B}" cache="Slicer_מספר_תעודה" caption="מספר תעודה" columnCount="3" style="SlicerStyleDark4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סטאטוס מלאי" xr10:uid="{52EDC0FB-48F9-4C88-8219-D3521A77CFF0}" cache="Slicer_סטאטוס_מלאי" caption="סטאטוס מלאי" style="SlicerStyleDark5" rowHeight="241300"/>
  <slicer name="קטגוריה" xr10:uid="{C220A0C3-6D3B-440F-A140-532BE91E07E5}" cache="Slicer_קטגוריה" caption="קטגוריה" style="SlicerStyleDark4" rowHeight="241300"/>
  <slicer name="ספק" xr10:uid="{4F1F3A0A-9F86-4666-915F-37FE67525F7D}" cache="Slicer_ספק" caption="ספק" style="SlicerStyleDark4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3D41F0A-EE4E-4C36-950D-1E1B201E6346}" name="tbl_transactions" displayName="tbl_transactions" ref="B5:K20" headerRowDxfId="17" dataDxfId="16" totalsRowDxfId="15" headerRowBorderDxfId="14">
  <autoFilter ref="B5:K20" xr:uid="{00000000-0009-0000-0100-000005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0000000-0010-0000-0400-000001000000}" name="תאריך" dataDxfId="13"/>
    <tableColumn id="8" xr3:uid="{A8DE49AB-8077-43D8-AD8D-9F19C104A684}" name="שם פריט" dataDxfId="12"/>
    <tableColumn id="3" xr3:uid="{00000000-0010-0000-0400-000003000000}" name="סוג תנועה" dataDxfId="11"/>
    <tableColumn id="5" xr3:uid="{00000000-0010-0000-0400-000005000000}" name="כמות" dataDxfId="10" dataCellStyle="Normal 2"/>
    <tableColumn id="15" xr3:uid="{DA01465E-C690-45C4-8B6B-EAF0B0A5AAC9}" name="מספר תעודה" dataDxfId="9" dataCellStyle="Normal 2"/>
    <tableColumn id="2" xr3:uid="{464B1A8B-78A2-47F7-BE68-8A5F233A472E}" name="הערה" dataDxfId="8" dataCellStyle="Normal 2"/>
    <tableColumn id="4" xr3:uid="{091E4DAC-9148-4EFF-974A-E9E645F6C968}" name="חישוב מלאי" dataDxfId="7">
      <calculatedColumnFormula>IF(tbl_transactions[[#This Row],[סוג תנועה]]="כניסה",tbl_transactions[[#This Row],[כמות]],-tbl_transactions[[#This Row],[כמות]])</calculatedColumnFormula>
    </tableColumn>
    <tableColumn id="6" xr3:uid="{0E7E189C-350B-41E7-934D-5909BA5A21DD}" name="סימן" dataDxfId="6" dataCellStyle="Normal 2">
      <calculatedColumnFormula>IF(tbl_transactions[[#This Row],[חישוב מלאי]]&gt;0,"▲",IF(tbl_transactions[[#This Row],[חישוב מלאי]]=0,"▬","▼"))</calculatedColumnFormula>
    </tableColumn>
    <tableColumn id="10" xr3:uid="{26958DF1-52B4-463D-9A43-642CF35CF3D2}" name="חודש" dataDxfId="4" totalsRowDxfId="5" dataCellStyle="Normal 2">
      <calculatedColumnFormula>DATE(YEAR(tbl_transactions[[#This Row],[תאריך]]),MONTH(tbl_transactions[[#This Row],[תאריך]]),1)</calculatedColumnFormula>
    </tableColumn>
    <tableColumn id="13" xr3:uid="{A3BA1B57-C8BA-420F-ABF1-554DE1CFA4B1}" name="שנה" dataDxfId="2" totalsRowDxfId="3" dataCellStyle="Normal 2">
      <calculatedColumnFormula>YEAR(tbl_transactions[[#This Row],[תאריך]])</calculatedColumnFormula>
    </tableColumn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5B67A49-2F6E-4621-A882-7D4FC46B6BDA}" name="tbl_Items" displayName="tbl_Items" ref="B5:I15" headerRowDxfId="38" dataDxfId="37" headerRowBorderDxfId="36">
  <autoFilter ref="B5:I15" xr:uid="{00000000-0009-0000-0100-000003000000}"/>
  <tableColumns count="8">
    <tableColumn id="28" xr3:uid="{CD287DF6-17F4-41EB-B587-B85B7990126D}" name="שם מוצר" dataDxfId="35"/>
    <tableColumn id="3" xr3:uid="{3490E43C-2FB7-4D8A-8A61-69829F45330C}" name="קטגוריה" dataDxfId="26"/>
    <tableColumn id="27" xr3:uid="{9307255E-8D0D-42EC-B34E-5C12DE461B95}" name="ברקוד" dataDxfId="24"/>
    <tableColumn id="5" xr3:uid="{11968889-BDB9-4D67-B5F9-1648B86F3575}" name="מלאי" dataDxfId="25">
      <calculatedColumnFormula>SUMIFS(tbl_transactions[חישוב מלאי],tbl_transactions[שם פריט],tbl_Items[[#This Row],[שם מוצר]])</calculatedColumnFormula>
    </tableColumn>
    <tableColumn id="6" xr3:uid="{EE1FE49B-C4A9-485A-80F5-EBBD4891C769}" name="סטאטוס מלאי" dataDxfId="34">
      <calculatedColumnFormula>IF(tbl_Items[[#This Row],[מלאי]]&gt;0,"קיים במלאי","אין במלאי")</calculatedColumnFormula>
    </tableColumn>
    <tableColumn id="4" xr3:uid="{A52FE60C-7133-4227-A5F0-B9419B843B92}" name="ספק" dataDxfId="33"/>
    <tableColumn id="29" xr3:uid="{06728DBB-0B3D-4D87-A4DC-1EBAC96A2B39}" name="מחיר קניה" dataDxfId="32"/>
    <tableColumn id="2" xr3:uid="{00000000-0010-0000-0200-000002000000}" name="מכיר מכירה" dataDxfId="31"/>
  </tableColumns>
  <tableStyleInfo name="TableStyleLight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3FFA2EF-F91D-40F1-B427-3548A9D899D2}" name="tbl_customers" displayName="tbl_customers" ref="B2:B11" headerRowDxfId="53" dataDxfId="52" totalsRowDxfId="51">
  <autoFilter ref="B2:B11" xr:uid="{00000000-0009-0000-0100-000002000000}"/>
  <tableColumns count="1">
    <tableColumn id="2" xr3:uid="{46EAADB9-F89C-4456-B882-7DF45AE19081}" name="שם לקוח" dataDxfId="50" totalsRowDxfId="49">
      <calculatedColumnFormula>#REF!&amp;" חנות"</calculatedColumnFormula>
    </tableColumn>
  </tableColumns>
  <tableStyleInfo name="TableStyleLight1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D35946-DE2E-42F6-B167-87E0401733B1}" name="tbl_vendors" displayName="tbl_vendors" ref="D2:D11" headerRowDxfId="48" dataDxfId="47" totalsRowDxfId="46">
  <autoFilter ref="D2:D11" xr:uid="{D4D35946-DE2E-42F6-B167-87E0401733B1}"/>
  <tableColumns count="1">
    <tableColumn id="2" xr3:uid="{45337ABA-643C-41DB-9B03-D25820A51F69}" name="שם ספק" dataDxfId="45" totalsRowDxfId="44">
      <calculatedColumnFormula>#REF!&amp;" חנות"</calculatedColumnFormula>
    </tableColumn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4570E2F-7655-48ED-A36A-19EF7A6E24F9}" name="tbl_category" displayName="tbl_category" ref="F2:F5" headerRowDxfId="43" dataDxfId="42" totalsRowDxfId="41">
  <autoFilter ref="F2:F5" xr:uid="{E4570E2F-7655-48ED-A36A-19EF7A6E24F9}"/>
  <tableColumns count="1">
    <tableColumn id="2" xr3:uid="{78074D6B-5EF3-47A7-BE2C-8AF2ACFD7183}" name="קטגוריות" dataDxfId="40" totalsRowDxfId="39">
      <calculatedColumnFormula>#REF!&amp;" חנות"</calculatedColumnFormula>
    </tableColumn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excelwiz.co.i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E362A-906A-4FC7-AEE3-E2BAE7F54F80}">
  <sheetPr>
    <tabColor theme="8"/>
  </sheetPr>
  <dimension ref="B1:M20"/>
  <sheetViews>
    <sheetView showGridLines="0" showRowColHeaders="0" rightToLeft="1" workbookViewId="0">
      <selection activeCell="B25" sqref="B25"/>
    </sheetView>
  </sheetViews>
  <sheetFormatPr defaultRowHeight="15" x14ac:dyDescent="0.25"/>
  <cols>
    <col min="1" max="1" width="23.625" style="1" customWidth="1"/>
    <col min="2" max="2" width="11.875" style="1" customWidth="1"/>
    <col min="3" max="3" width="17.5" style="1" customWidth="1"/>
    <col min="4" max="4" width="15.625" style="1" customWidth="1"/>
    <col min="5" max="5" width="9.125" style="2" customWidth="1"/>
    <col min="6" max="6" width="12.75" style="2" customWidth="1"/>
    <col min="7" max="7" width="16.125" style="1" customWidth="1"/>
    <col min="8" max="8" width="6.5" style="2" customWidth="1"/>
    <col min="9" max="9" width="3.25" style="2" customWidth="1"/>
    <col min="10" max="10" width="11.5" style="2" customWidth="1"/>
    <col min="11" max="11" width="9.5" style="1" customWidth="1"/>
    <col min="12" max="12" width="11.125" style="1" customWidth="1"/>
    <col min="13" max="13" width="11" style="2" customWidth="1"/>
    <col min="14" max="14" width="12.125" style="1" customWidth="1"/>
    <col min="15" max="16384" width="9" style="1"/>
  </cols>
  <sheetData>
    <row r="1" spans="2:13" ht="144" customHeight="1" x14ac:dyDescent="0.25">
      <c r="M1" s="1"/>
    </row>
    <row r="2" spans="2:13" ht="24" customHeight="1" x14ac:dyDescent="0.25">
      <c r="B2" s="7" t="s">
        <v>5</v>
      </c>
      <c r="H2" s="78">
        <f>SUBTOTAL(9,tbl_transactions[חישוב מלאי])</f>
        <v>56</v>
      </c>
      <c r="I2" s="78"/>
      <c r="M2" s="1"/>
    </row>
    <row r="3" spans="2:13" ht="9.75" customHeight="1" x14ac:dyDescent="0.25"/>
    <row r="4" spans="2:13" ht="30.75" customHeight="1" thickBot="1" x14ac:dyDescent="0.3">
      <c r="B4" s="77" t="s">
        <v>69</v>
      </c>
      <c r="M4" s="1"/>
    </row>
    <row r="5" spans="2:13" ht="30.75" thickBot="1" x14ac:dyDescent="0.3">
      <c r="B5" s="50" t="s">
        <v>2</v>
      </c>
      <c r="C5" s="51" t="s">
        <v>0</v>
      </c>
      <c r="D5" s="52" t="s">
        <v>46</v>
      </c>
      <c r="E5" s="53" t="s">
        <v>49</v>
      </c>
      <c r="F5" s="53" t="s">
        <v>1</v>
      </c>
      <c r="G5" s="54" t="s">
        <v>50</v>
      </c>
      <c r="H5" s="48" t="s">
        <v>55</v>
      </c>
      <c r="I5" s="49" t="s">
        <v>57</v>
      </c>
      <c r="J5" s="55" t="s">
        <v>4</v>
      </c>
      <c r="K5" s="56" t="s">
        <v>6</v>
      </c>
      <c r="M5" s="1"/>
    </row>
    <row r="6" spans="2:13" x14ac:dyDescent="0.25">
      <c r="B6" s="10">
        <v>45931</v>
      </c>
      <c r="C6" s="5" t="s">
        <v>20</v>
      </c>
      <c r="D6" s="15" t="s">
        <v>47</v>
      </c>
      <c r="E6" s="4">
        <v>10</v>
      </c>
      <c r="F6" s="4">
        <v>1001</v>
      </c>
      <c r="G6" s="4"/>
      <c r="H6" s="23">
        <f>IF(tbl_transactions[[#This Row],[סוג תנועה]]="כניסה",tbl_transactions[[#This Row],[כמות]],-tbl_transactions[[#This Row],[כמות]])</f>
        <v>10</v>
      </c>
      <c r="I6" s="2" t="str">
        <f>IF(tbl_transactions[[#This Row],[חישוב מלאי]]&gt;0,"▲",IF(tbl_transactions[[#This Row],[חישוב מלאי]]=0,"▬","▼"))</f>
        <v>▲</v>
      </c>
      <c r="J6" s="24">
        <f>DATE(YEAR(tbl_transactions[[#This Row],[תאריך]]),MONTH(tbl_transactions[[#This Row],[תאריך]]),1)</f>
        <v>45931</v>
      </c>
      <c r="K6" s="8">
        <f>YEAR(tbl_transactions[[#This Row],[תאריך]])</f>
        <v>2025</v>
      </c>
      <c r="M6" s="1"/>
    </row>
    <row r="7" spans="2:13" x14ac:dyDescent="0.25">
      <c r="B7" s="10">
        <v>45931</v>
      </c>
      <c r="C7" s="5" t="s">
        <v>21</v>
      </c>
      <c r="D7" s="15" t="s">
        <v>47</v>
      </c>
      <c r="E7" s="4">
        <v>10</v>
      </c>
      <c r="F7" s="4">
        <v>1001</v>
      </c>
      <c r="G7" s="4"/>
      <c r="H7" s="23">
        <f>IF(tbl_transactions[[#This Row],[סוג תנועה]]="כניסה",tbl_transactions[[#This Row],[כמות]],-tbl_transactions[[#This Row],[כמות]])</f>
        <v>10</v>
      </c>
      <c r="I7" s="2" t="str">
        <f>IF(tbl_transactions[[#This Row],[חישוב מלאי]]&gt;0,"▲",IF(tbl_transactions[[#This Row],[חישוב מלאי]]=0,"▬","▼"))</f>
        <v>▲</v>
      </c>
      <c r="J7" s="24">
        <f>DATE(YEAR(tbl_transactions[[#This Row],[תאריך]]),MONTH(tbl_transactions[[#This Row],[תאריך]]),1)</f>
        <v>45931</v>
      </c>
      <c r="K7" s="8">
        <f>YEAR(tbl_transactions[[#This Row],[תאריך]])</f>
        <v>2025</v>
      </c>
      <c r="L7" s="3"/>
      <c r="M7" s="1"/>
    </row>
    <row r="8" spans="2:13" x14ac:dyDescent="0.25">
      <c r="B8" s="10">
        <v>45931</v>
      </c>
      <c r="C8" s="5" t="s">
        <v>22</v>
      </c>
      <c r="D8" s="15" t="s">
        <v>47</v>
      </c>
      <c r="E8" s="4">
        <v>10</v>
      </c>
      <c r="F8" s="4">
        <v>1001</v>
      </c>
      <c r="G8" s="4"/>
      <c r="H8" s="23">
        <f>IF(tbl_transactions[[#This Row],[סוג תנועה]]="כניסה",tbl_transactions[[#This Row],[כמות]],-tbl_transactions[[#This Row],[כמות]])</f>
        <v>10</v>
      </c>
      <c r="I8" s="2" t="str">
        <f>IF(tbl_transactions[[#This Row],[חישוב מלאי]]&gt;0,"▲",IF(tbl_transactions[[#This Row],[חישוב מלאי]]=0,"▬","▼"))</f>
        <v>▲</v>
      </c>
      <c r="J8" s="24">
        <f>DATE(YEAR(tbl_transactions[[#This Row],[תאריך]]),MONTH(tbl_transactions[[#This Row],[תאריך]]),1)</f>
        <v>45931</v>
      </c>
      <c r="K8" s="8">
        <f>YEAR(tbl_transactions[[#This Row],[תאריך]])</f>
        <v>2025</v>
      </c>
      <c r="M8" s="1"/>
    </row>
    <row r="9" spans="2:13" x14ac:dyDescent="0.25">
      <c r="B9" s="10">
        <v>45931</v>
      </c>
      <c r="C9" s="5" t="s">
        <v>23</v>
      </c>
      <c r="D9" s="15" t="s">
        <v>47</v>
      </c>
      <c r="E9" s="2">
        <v>10</v>
      </c>
      <c r="F9" s="2">
        <v>1001</v>
      </c>
      <c r="G9" s="2"/>
      <c r="H9" s="23">
        <f>IF(tbl_transactions[[#This Row],[סוג תנועה]]="כניסה",tbl_transactions[[#This Row],[כמות]],-tbl_transactions[[#This Row],[כמות]])</f>
        <v>10</v>
      </c>
      <c r="I9" s="2" t="str">
        <f>IF(tbl_transactions[[#This Row],[חישוב מלאי]]&gt;0,"▲",IF(tbl_transactions[[#This Row],[חישוב מלאי]]=0,"▬","▼"))</f>
        <v>▲</v>
      </c>
      <c r="J9" s="24">
        <f>DATE(YEAR(tbl_transactions[[#This Row],[תאריך]]),MONTH(tbl_transactions[[#This Row],[תאריך]]),1)</f>
        <v>45931</v>
      </c>
      <c r="K9" s="8">
        <f>YEAR(tbl_transactions[[#This Row],[תאריך]])</f>
        <v>2025</v>
      </c>
      <c r="M9" s="1"/>
    </row>
    <row r="10" spans="2:13" x14ac:dyDescent="0.25">
      <c r="B10" s="10">
        <v>45935</v>
      </c>
      <c r="C10" s="5" t="s">
        <v>24</v>
      </c>
      <c r="D10" s="15" t="s">
        <v>47</v>
      </c>
      <c r="E10" s="2">
        <v>10</v>
      </c>
      <c r="F10" s="2">
        <v>1002</v>
      </c>
      <c r="G10" s="2"/>
      <c r="H10" s="23">
        <f>IF(tbl_transactions[[#This Row],[סוג תנועה]]="כניסה",tbl_transactions[[#This Row],[כמות]],-tbl_transactions[[#This Row],[כמות]])</f>
        <v>10</v>
      </c>
      <c r="I10" s="2" t="str">
        <f>IF(tbl_transactions[[#This Row],[חישוב מלאי]]&gt;0,"▲",IF(tbl_transactions[[#This Row],[חישוב מלאי]]=0,"▬","▼"))</f>
        <v>▲</v>
      </c>
      <c r="J10" s="24">
        <f>DATE(YEAR(tbl_transactions[[#This Row],[תאריך]]),MONTH(tbl_transactions[[#This Row],[תאריך]]),1)</f>
        <v>45931</v>
      </c>
      <c r="K10" s="8">
        <f>YEAR(tbl_transactions[[#This Row],[תאריך]])</f>
        <v>2025</v>
      </c>
      <c r="M10" s="1"/>
    </row>
    <row r="11" spans="2:13" x14ac:dyDescent="0.25">
      <c r="B11" s="10">
        <v>45935</v>
      </c>
      <c r="C11" s="5" t="s">
        <v>25</v>
      </c>
      <c r="D11" s="15" t="s">
        <v>47</v>
      </c>
      <c r="E11" s="4">
        <v>10</v>
      </c>
      <c r="F11" s="4">
        <v>1002</v>
      </c>
      <c r="G11" s="4"/>
      <c r="H11" s="23">
        <f>IF(tbl_transactions[[#This Row],[סוג תנועה]]="כניסה",tbl_transactions[[#This Row],[כמות]],-tbl_transactions[[#This Row],[כמות]])</f>
        <v>10</v>
      </c>
      <c r="I11" s="2" t="str">
        <f>IF(tbl_transactions[[#This Row],[חישוב מלאי]]&gt;0,"▲",IF(tbl_transactions[[#This Row],[חישוב מלאי]]=0,"▬","▼"))</f>
        <v>▲</v>
      </c>
      <c r="J11" s="24">
        <f>DATE(YEAR(tbl_transactions[[#This Row],[תאריך]]),MONTH(tbl_transactions[[#This Row],[תאריך]]),1)</f>
        <v>45931</v>
      </c>
      <c r="K11" s="8">
        <f>YEAR(tbl_transactions[[#This Row],[תאריך]])</f>
        <v>2025</v>
      </c>
      <c r="M11" s="1"/>
    </row>
    <row r="12" spans="2:13" x14ac:dyDescent="0.25">
      <c r="B12" s="10">
        <v>45935</v>
      </c>
      <c r="C12" s="5" t="s">
        <v>26</v>
      </c>
      <c r="D12" s="15" t="s">
        <v>47</v>
      </c>
      <c r="E12" s="2">
        <v>4</v>
      </c>
      <c r="F12" s="2">
        <v>1002</v>
      </c>
      <c r="G12" s="2"/>
      <c r="H12" s="23">
        <f>IF(tbl_transactions[[#This Row],[סוג תנועה]]="כניסה",tbl_transactions[[#This Row],[כמות]],-tbl_transactions[[#This Row],[כמות]])</f>
        <v>4</v>
      </c>
      <c r="I12" s="2" t="str">
        <f>IF(tbl_transactions[[#This Row],[חישוב מלאי]]&gt;0,"▲",IF(tbl_transactions[[#This Row],[חישוב מלאי]]=0,"▬","▼"))</f>
        <v>▲</v>
      </c>
      <c r="J12" s="24">
        <f>DATE(YEAR(tbl_transactions[[#This Row],[תאריך]]),MONTH(tbl_transactions[[#This Row],[תאריך]]),1)</f>
        <v>45931</v>
      </c>
      <c r="K12" s="8">
        <f>YEAR(tbl_transactions[[#This Row],[תאריך]])</f>
        <v>2025</v>
      </c>
      <c r="M12" s="1"/>
    </row>
    <row r="13" spans="2:13" x14ac:dyDescent="0.25">
      <c r="B13" s="10">
        <v>45935</v>
      </c>
      <c r="C13" s="5" t="s">
        <v>27</v>
      </c>
      <c r="D13" s="15" t="s">
        <v>47</v>
      </c>
      <c r="E13" s="2">
        <v>4</v>
      </c>
      <c r="F13" s="2">
        <v>1002</v>
      </c>
      <c r="G13" s="2"/>
      <c r="H13" s="23">
        <f>IF(tbl_transactions[[#This Row],[סוג תנועה]]="כניסה",tbl_transactions[[#This Row],[כמות]],-tbl_transactions[[#This Row],[כמות]])</f>
        <v>4</v>
      </c>
      <c r="I13" s="2" t="str">
        <f>IF(tbl_transactions[[#This Row],[חישוב מלאי]]&gt;0,"▲",IF(tbl_transactions[[#This Row],[חישוב מלאי]]=0,"▬","▼"))</f>
        <v>▲</v>
      </c>
      <c r="J13" s="24">
        <f>DATE(YEAR(tbl_transactions[[#This Row],[תאריך]]),MONTH(tbl_transactions[[#This Row],[תאריך]]),1)</f>
        <v>45931</v>
      </c>
      <c r="K13" s="8">
        <f>YEAR(tbl_transactions[[#This Row],[תאריך]])</f>
        <v>2025</v>
      </c>
      <c r="M13" s="1"/>
    </row>
    <row r="14" spans="2:13" x14ac:dyDescent="0.25">
      <c r="B14" s="10">
        <v>45935</v>
      </c>
      <c r="C14" s="5" t="s">
        <v>28</v>
      </c>
      <c r="D14" s="15" t="s">
        <v>47</v>
      </c>
      <c r="E14" s="2">
        <v>4</v>
      </c>
      <c r="F14" s="2">
        <v>1002</v>
      </c>
      <c r="G14" s="2"/>
      <c r="H14" s="23">
        <f>IF(tbl_transactions[[#This Row],[סוג תנועה]]="כניסה",tbl_transactions[[#This Row],[כמות]],-tbl_transactions[[#This Row],[כמות]])</f>
        <v>4</v>
      </c>
      <c r="I14" s="2" t="str">
        <f>IF(tbl_transactions[[#This Row],[חישוב מלאי]]&gt;0,"▲",IF(tbl_transactions[[#This Row],[חישוב מלאי]]=0,"▬","▼"))</f>
        <v>▲</v>
      </c>
      <c r="J14" s="25">
        <f>DATE(YEAR(tbl_transactions[[#This Row],[תאריך]]),MONTH(tbl_transactions[[#This Row],[תאריך]]),1)</f>
        <v>45931</v>
      </c>
      <c r="K14" s="8">
        <f>YEAR(tbl_transactions[[#This Row],[תאריך]])</f>
        <v>2025</v>
      </c>
      <c r="M14" s="1"/>
    </row>
    <row r="15" spans="2:13" x14ac:dyDescent="0.25">
      <c r="B15" s="10">
        <v>45935</v>
      </c>
      <c r="C15" s="5" t="s">
        <v>29</v>
      </c>
      <c r="D15" s="15" t="s">
        <v>47</v>
      </c>
      <c r="E15" s="2">
        <v>4</v>
      </c>
      <c r="F15" s="2">
        <v>1002</v>
      </c>
      <c r="G15" s="2"/>
      <c r="H15" s="23">
        <f>IF(tbl_transactions[[#This Row],[סוג תנועה]]="כניסה",tbl_transactions[[#This Row],[כמות]],-tbl_transactions[[#This Row],[כמות]])</f>
        <v>4</v>
      </c>
      <c r="I15" s="2" t="str">
        <f>IF(tbl_transactions[[#This Row],[חישוב מלאי]]&gt;0,"▲",IF(tbl_transactions[[#This Row],[חישוב מלאי]]=0,"▬","▼"))</f>
        <v>▲</v>
      </c>
      <c r="J15" s="25">
        <f>DATE(YEAR(tbl_transactions[[#This Row],[תאריך]]),MONTH(tbl_transactions[[#This Row],[תאריך]]),1)</f>
        <v>45931</v>
      </c>
      <c r="K15" s="8">
        <f>YEAR(tbl_transactions[[#This Row],[תאריך]])</f>
        <v>2025</v>
      </c>
    </row>
    <row r="16" spans="2:13" x14ac:dyDescent="0.25">
      <c r="B16" s="10">
        <v>45971</v>
      </c>
      <c r="C16" s="5" t="s">
        <v>25</v>
      </c>
      <c r="D16" s="15" t="s">
        <v>48</v>
      </c>
      <c r="E16" s="2">
        <v>8</v>
      </c>
      <c r="F16" s="2">
        <v>9001</v>
      </c>
      <c r="G16" s="2"/>
      <c r="H16" s="23">
        <f>IF(tbl_transactions[[#This Row],[סוג תנועה]]="כניסה",tbl_transactions[[#This Row],[כמות]],-tbl_transactions[[#This Row],[כמות]])</f>
        <v>-8</v>
      </c>
      <c r="I16" s="2" t="str">
        <f>IF(tbl_transactions[[#This Row],[חישוב מלאי]]&gt;0,"▲",IF(tbl_transactions[[#This Row],[חישוב מלאי]]=0,"▬","▼"))</f>
        <v>▼</v>
      </c>
      <c r="J16" s="24">
        <f>DATE(YEAR(tbl_transactions[[#This Row],[תאריך]]),MONTH(tbl_transactions[[#This Row],[תאריך]]),1)</f>
        <v>45962</v>
      </c>
      <c r="K16" s="8">
        <f>YEAR(tbl_transactions[[#This Row],[תאריך]])</f>
        <v>2025</v>
      </c>
    </row>
    <row r="17" spans="2:11" x14ac:dyDescent="0.25">
      <c r="B17" s="10">
        <v>45971</v>
      </c>
      <c r="C17" s="5" t="s">
        <v>26</v>
      </c>
      <c r="D17" s="15" t="s">
        <v>48</v>
      </c>
      <c r="E17" s="2">
        <v>4</v>
      </c>
      <c r="F17" s="2">
        <v>9001</v>
      </c>
      <c r="G17" s="2"/>
      <c r="H17" s="23">
        <f>IF(tbl_transactions[[#This Row],[סוג תנועה]]="כניסה",tbl_transactions[[#This Row],[כמות]],-tbl_transactions[[#This Row],[כמות]])</f>
        <v>-4</v>
      </c>
      <c r="I17" s="2" t="str">
        <f>IF(tbl_transactions[[#This Row],[חישוב מלאי]]&gt;0,"▲",IF(tbl_transactions[[#This Row],[חישוב מלאי]]=0,"▬","▼"))</f>
        <v>▼</v>
      </c>
      <c r="J17" s="24">
        <f>DATE(YEAR(tbl_transactions[[#This Row],[תאריך]]),MONTH(tbl_transactions[[#This Row],[תאריך]]),1)</f>
        <v>45962</v>
      </c>
      <c r="K17" s="8">
        <f>YEAR(tbl_transactions[[#This Row],[תאריך]])</f>
        <v>2025</v>
      </c>
    </row>
    <row r="18" spans="2:11" x14ac:dyDescent="0.25">
      <c r="B18" s="10">
        <v>45971</v>
      </c>
      <c r="C18" s="5" t="s">
        <v>27</v>
      </c>
      <c r="D18" s="15" t="s">
        <v>48</v>
      </c>
      <c r="E18" s="2">
        <v>4</v>
      </c>
      <c r="F18" s="2">
        <v>9001</v>
      </c>
      <c r="G18" s="2"/>
      <c r="H18" s="23">
        <f>IF(tbl_transactions[[#This Row],[סוג תנועה]]="כניסה",tbl_transactions[[#This Row],[כמות]],-tbl_transactions[[#This Row],[כמות]])</f>
        <v>-4</v>
      </c>
      <c r="I18" s="2" t="str">
        <f>IF(tbl_transactions[[#This Row],[חישוב מלאי]]&gt;0,"▲",IF(tbl_transactions[[#This Row],[חישוב מלאי]]=0,"▬","▼"))</f>
        <v>▼</v>
      </c>
      <c r="J18" s="24">
        <f>DATE(YEAR(tbl_transactions[[#This Row],[תאריך]]),MONTH(tbl_transactions[[#This Row],[תאריך]]),1)</f>
        <v>45962</v>
      </c>
      <c r="K18" s="8">
        <f>YEAR(tbl_transactions[[#This Row],[תאריך]])</f>
        <v>2025</v>
      </c>
    </row>
    <row r="19" spans="2:11" x14ac:dyDescent="0.25">
      <c r="B19" s="10">
        <v>45971</v>
      </c>
      <c r="C19" s="5" t="s">
        <v>28</v>
      </c>
      <c r="D19" s="15" t="s">
        <v>48</v>
      </c>
      <c r="E19" s="2">
        <v>2</v>
      </c>
      <c r="F19" s="2">
        <v>9001</v>
      </c>
      <c r="G19" s="2"/>
      <c r="H19" s="23">
        <f>IF(tbl_transactions[[#This Row],[סוג תנועה]]="כניסה",tbl_transactions[[#This Row],[כמות]],-tbl_transactions[[#This Row],[כמות]])</f>
        <v>-2</v>
      </c>
      <c r="I19" s="2" t="str">
        <f>IF(tbl_transactions[[#This Row],[חישוב מלאי]]&gt;0,"▲",IF(tbl_transactions[[#This Row],[חישוב מלאי]]=0,"▬","▼"))</f>
        <v>▼</v>
      </c>
      <c r="J19" s="24">
        <f>DATE(YEAR(tbl_transactions[[#This Row],[תאריך]]),MONTH(tbl_transactions[[#This Row],[תאריך]]),1)</f>
        <v>45962</v>
      </c>
      <c r="K19" s="8">
        <f>YEAR(tbl_transactions[[#This Row],[תאריך]])</f>
        <v>2025</v>
      </c>
    </row>
    <row r="20" spans="2:11" x14ac:dyDescent="0.25">
      <c r="B20" s="10">
        <v>45971</v>
      </c>
      <c r="C20" s="5" t="s">
        <v>29</v>
      </c>
      <c r="D20" s="15" t="s">
        <v>48</v>
      </c>
      <c r="E20" s="2">
        <v>2</v>
      </c>
      <c r="F20" s="2">
        <v>9001</v>
      </c>
      <c r="G20" s="2"/>
      <c r="H20" s="23">
        <f>IF(tbl_transactions[[#This Row],[סוג תנועה]]="כניסה",tbl_transactions[[#This Row],[כמות]],-tbl_transactions[[#This Row],[כמות]])</f>
        <v>-2</v>
      </c>
      <c r="I20" s="2" t="str">
        <f>IF(tbl_transactions[[#This Row],[חישוב מלאי]]&gt;0,"▲",IF(tbl_transactions[[#This Row],[חישוב מלאי]]=0,"▬","▼"))</f>
        <v>▼</v>
      </c>
      <c r="J20" s="24">
        <f>DATE(YEAR(tbl_transactions[[#This Row],[תאריך]]),MONTH(tbl_transactions[[#This Row],[תאריך]]),1)</f>
        <v>45962</v>
      </c>
      <c r="K20" s="8">
        <f>YEAR(tbl_transactions[[#This Row],[תאריך]])</f>
        <v>2025</v>
      </c>
    </row>
  </sheetData>
  <mergeCells count="1">
    <mergeCell ref="H2:I2"/>
  </mergeCells>
  <phoneticPr fontId="11" type="noConversion"/>
  <conditionalFormatting sqref="I6:I20">
    <cfRule type="expression" dxfId="1" priority="1">
      <formula>H6&gt;0</formula>
    </cfRule>
    <cfRule type="expression" dxfId="0" priority="2">
      <formula>H6&lt;0</formula>
    </cfRule>
  </conditionalFormatting>
  <dataValidations count="2">
    <dataValidation type="list" allowBlank="1" showInputMessage="1" showErrorMessage="1" sqref="D6:D20" xr:uid="{6DE8AF66-384B-4F84-B41A-8FE0C58BD21D}">
      <formula1>"כניסה,יציאה"</formula1>
    </dataValidation>
    <dataValidation type="list" allowBlank="1" showInputMessage="1" showErrorMessage="1" sqref="C6:C20" xr:uid="{51BD77CB-87D7-4AC0-8E0F-9D94AE9AB577}">
      <formula1>INDIRECT("tbl_items[שם מוצר]")</formula1>
    </dataValidation>
  </dataValidations>
  <pageMargins left="0.75" right="0.75" top="1" bottom="1" header="0.5" footer="0.5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905A0-8A8C-439B-AD8B-BC0248C65875}">
  <sheetPr>
    <tabColor rgb="FF0070C0"/>
  </sheetPr>
  <dimension ref="B1:R23"/>
  <sheetViews>
    <sheetView showGridLines="0" showRowColHeaders="0" rightToLeft="1" workbookViewId="0">
      <selection activeCell="B23" sqref="B23"/>
    </sheetView>
  </sheetViews>
  <sheetFormatPr defaultRowHeight="15" x14ac:dyDescent="0.25"/>
  <cols>
    <col min="1" max="1" width="23.625" style="1" customWidth="1"/>
    <col min="2" max="2" width="27.625" style="1" customWidth="1"/>
    <col min="3" max="3" width="17.75" style="1" customWidth="1"/>
    <col min="4" max="4" width="16.625" style="2" customWidth="1"/>
    <col min="5" max="5" width="14.125" style="2" customWidth="1"/>
    <col min="6" max="6" width="14.25" style="1" customWidth="1"/>
    <col min="7" max="7" width="14.625" style="2" customWidth="1"/>
    <col min="8" max="8" width="10.625" style="2" customWidth="1"/>
    <col min="9" max="9" width="12.875" style="2" customWidth="1"/>
    <col min="10" max="10" width="11.125" style="2" customWidth="1"/>
    <col min="11" max="15" width="9" style="2"/>
    <col min="16" max="16384" width="9" style="1"/>
  </cols>
  <sheetData>
    <row r="1" spans="2:18" s="6" customFormat="1" ht="144" customHeight="1" x14ac:dyDescent="0.2">
      <c r="B1" s="18"/>
      <c r="C1" s="18"/>
      <c r="D1" s="18"/>
      <c r="F1" s="9"/>
    </row>
    <row r="2" spans="2:18" s="6" customFormat="1" ht="26.25" customHeight="1" x14ac:dyDescent="0.2">
      <c r="B2" s="16"/>
      <c r="C2" s="16"/>
      <c r="D2" s="16"/>
      <c r="F2" s="9"/>
    </row>
    <row r="3" spans="2:18" s="6" customFormat="1" ht="38.25" customHeight="1" x14ac:dyDescent="0.2">
      <c r="B3" s="22" t="s">
        <v>51</v>
      </c>
      <c r="C3" s="16"/>
      <c r="D3" s="16"/>
      <c r="F3" s="9"/>
    </row>
    <row r="4" spans="2:18" x14ac:dyDescent="0.25">
      <c r="B4" s="76" t="s">
        <v>69</v>
      </c>
      <c r="P4" s="2"/>
      <c r="Q4" s="2"/>
      <c r="R4" s="2"/>
    </row>
    <row r="5" spans="2:18" x14ac:dyDescent="0.25">
      <c r="B5" s="19" t="s">
        <v>30</v>
      </c>
      <c r="C5" s="20" t="s">
        <v>31</v>
      </c>
      <c r="D5" s="80" t="s">
        <v>3</v>
      </c>
      <c r="E5" s="21" t="s">
        <v>53</v>
      </c>
      <c r="F5" s="75" t="s">
        <v>52</v>
      </c>
      <c r="G5" s="20" t="s">
        <v>35</v>
      </c>
      <c r="H5" s="20" t="s">
        <v>19</v>
      </c>
      <c r="I5" s="19" t="s">
        <v>18</v>
      </c>
      <c r="P5" s="2"/>
      <c r="Q5" s="2"/>
      <c r="R5" s="2"/>
    </row>
    <row r="6" spans="2:18" x14ac:dyDescent="0.25">
      <c r="B6" s="45" t="s">
        <v>20</v>
      </c>
      <c r="C6" s="4" t="s">
        <v>32</v>
      </c>
      <c r="D6" s="81">
        <v>7290000000011</v>
      </c>
      <c r="E6" s="40">
        <f>SUMIFS(tbl_transactions[חישוב מלאי],tbl_transactions[שם פריט],tbl_Items[[#This Row],[שם מוצר]])</f>
        <v>10</v>
      </c>
      <c r="F6" s="42" t="str">
        <f>IF(tbl_Items[[#This Row],[מלאי]]&gt;0,"קיים במלאי","אין במלאי")</f>
        <v>קיים במלאי</v>
      </c>
      <c r="G6" s="43" t="s">
        <v>37</v>
      </c>
      <c r="H6" s="44">
        <v>10</v>
      </c>
      <c r="I6" s="17">
        <v>20</v>
      </c>
      <c r="P6" s="2"/>
      <c r="Q6" s="2"/>
      <c r="R6" s="2"/>
    </row>
    <row r="7" spans="2:18" x14ac:dyDescent="0.25">
      <c r="B7" s="45" t="s">
        <v>21</v>
      </c>
      <c r="C7" s="4" t="s">
        <v>32</v>
      </c>
      <c r="D7" s="81">
        <v>7290000000028</v>
      </c>
      <c r="E7" s="41">
        <f>SUMIFS(tbl_transactions[חישוב מלאי],tbl_transactions[שם פריט],tbl_Items[[#This Row],[שם מוצר]])</f>
        <v>10</v>
      </c>
      <c r="F7" s="4" t="str">
        <f>IF(tbl_Items[[#This Row],[מלאי]]&gt;0,"קיים במלאי","אין במלאי")</f>
        <v>קיים במלאי</v>
      </c>
      <c r="G7" s="46" t="s">
        <v>37</v>
      </c>
      <c r="H7" s="47">
        <v>10</v>
      </c>
      <c r="I7" s="17">
        <v>20</v>
      </c>
      <c r="P7" s="2"/>
      <c r="Q7" s="2"/>
      <c r="R7" s="2"/>
    </row>
    <row r="8" spans="2:18" x14ac:dyDescent="0.25">
      <c r="B8" s="45" t="s">
        <v>22</v>
      </c>
      <c r="C8" s="4" t="s">
        <v>32</v>
      </c>
      <c r="D8" s="81">
        <v>7290000000035</v>
      </c>
      <c r="E8" s="41">
        <f>SUMIFS(tbl_transactions[חישוב מלאי],tbl_transactions[שם פריט],tbl_Items[[#This Row],[שם מוצר]])</f>
        <v>10</v>
      </c>
      <c r="F8" s="4" t="str">
        <f>IF(tbl_Items[[#This Row],[מלאי]]&gt;0,"קיים במלאי","אין במלאי")</f>
        <v>קיים במלאי</v>
      </c>
      <c r="G8" s="46" t="s">
        <v>37</v>
      </c>
      <c r="H8" s="47">
        <v>10</v>
      </c>
      <c r="I8" s="17">
        <v>20</v>
      </c>
      <c r="P8" s="2"/>
      <c r="Q8" s="2"/>
      <c r="R8" s="2"/>
    </row>
    <row r="9" spans="2:18" x14ac:dyDescent="0.25">
      <c r="B9" s="45" t="s">
        <v>23</v>
      </c>
      <c r="C9" s="4" t="s">
        <v>33</v>
      </c>
      <c r="D9" s="81">
        <v>7290000000042</v>
      </c>
      <c r="E9" s="41">
        <f>SUMIFS(tbl_transactions[חישוב מלאי],tbl_transactions[שם פריט],tbl_Items[[#This Row],[שם מוצר]])</f>
        <v>10</v>
      </c>
      <c r="F9" s="4" t="str">
        <f>IF(tbl_Items[[#This Row],[מלאי]]&gt;0,"קיים במלאי","אין במלאי")</f>
        <v>קיים במלאי</v>
      </c>
      <c r="G9" s="46" t="s">
        <v>38</v>
      </c>
      <c r="H9" s="47">
        <v>10</v>
      </c>
      <c r="I9" s="17">
        <v>20</v>
      </c>
      <c r="P9" s="2"/>
      <c r="Q9" s="2"/>
      <c r="R9" s="2"/>
    </row>
    <row r="10" spans="2:18" x14ac:dyDescent="0.25">
      <c r="B10" s="45" t="s">
        <v>24</v>
      </c>
      <c r="C10" s="4" t="s">
        <v>33</v>
      </c>
      <c r="D10" s="81">
        <v>7290000000059</v>
      </c>
      <c r="E10" s="41">
        <f>SUMIFS(tbl_transactions[חישוב מלאי],tbl_transactions[שם פריט],tbl_Items[[#This Row],[שם מוצר]])</f>
        <v>10</v>
      </c>
      <c r="F10" s="4" t="str">
        <f>IF(tbl_Items[[#This Row],[מלאי]]&gt;0,"קיים במלאי","אין במלאי")</f>
        <v>קיים במלאי</v>
      </c>
      <c r="G10" s="46" t="s">
        <v>38</v>
      </c>
      <c r="H10" s="47">
        <v>10</v>
      </c>
      <c r="I10" s="17">
        <v>20</v>
      </c>
      <c r="P10" s="2"/>
      <c r="Q10" s="2"/>
      <c r="R10" s="2"/>
    </row>
    <row r="11" spans="2:18" x14ac:dyDescent="0.25">
      <c r="B11" s="45" t="s">
        <v>25</v>
      </c>
      <c r="C11" s="4" t="s">
        <v>33</v>
      </c>
      <c r="D11" s="81">
        <v>7290000000066</v>
      </c>
      <c r="E11" s="41">
        <f>SUMIFS(tbl_transactions[חישוב מלאי],tbl_transactions[שם פריט],tbl_Items[[#This Row],[שם מוצר]])</f>
        <v>2</v>
      </c>
      <c r="F11" s="4" t="str">
        <f>IF(tbl_Items[[#This Row],[מלאי]]&gt;0,"קיים במלאי","אין במלאי")</f>
        <v>קיים במלאי</v>
      </c>
      <c r="G11" s="46" t="s">
        <v>39</v>
      </c>
      <c r="H11" s="47">
        <v>10</v>
      </c>
      <c r="I11" s="17">
        <v>20</v>
      </c>
      <c r="P11" s="2"/>
      <c r="Q11" s="2"/>
      <c r="R11" s="2"/>
    </row>
    <row r="12" spans="2:18" x14ac:dyDescent="0.25">
      <c r="B12" s="45" t="s">
        <v>26</v>
      </c>
      <c r="C12" s="4" t="s">
        <v>34</v>
      </c>
      <c r="D12" s="81">
        <v>7290000000073</v>
      </c>
      <c r="E12" s="41">
        <f>SUMIFS(tbl_transactions[חישוב מלאי],tbl_transactions[שם פריט],tbl_Items[[#This Row],[שם מוצר]])</f>
        <v>0</v>
      </c>
      <c r="F12" s="4" t="str">
        <f>IF(tbl_Items[[#This Row],[מלאי]]&gt;0,"קיים במלאי","אין במלאי")</f>
        <v>אין במלאי</v>
      </c>
      <c r="G12" s="46" t="s">
        <v>39</v>
      </c>
      <c r="H12" s="47">
        <v>10</v>
      </c>
      <c r="I12" s="17">
        <v>20</v>
      </c>
      <c r="P12" s="2"/>
      <c r="Q12" s="2"/>
      <c r="R12" s="2"/>
    </row>
    <row r="13" spans="2:18" x14ac:dyDescent="0.25">
      <c r="B13" s="45" t="s">
        <v>27</v>
      </c>
      <c r="C13" s="4" t="s">
        <v>34</v>
      </c>
      <c r="D13" s="81">
        <v>7290000000080</v>
      </c>
      <c r="E13" s="41">
        <f>SUMIFS(tbl_transactions[חישוב מלאי],tbl_transactions[שם פריט],tbl_Items[[#This Row],[שם מוצר]])</f>
        <v>0</v>
      </c>
      <c r="F13" s="4" t="str">
        <f>IF(tbl_Items[[#This Row],[מלאי]]&gt;0,"קיים במלאי","אין במלאי")</f>
        <v>אין במלאי</v>
      </c>
      <c r="G13" s="46" t="s">
        <v>39</v>
      </c>
      <c r="H13" s="47">
        <v>10</v>
      </c>
      <c r="I13" s="17">
        <v>20</v>
      </c>
      <c r="P13" s="2"/>
      <c r="Q13" s="2"/>
      <c r="R13" s="2"/>
    </row>
    <row r="14" spans="2:18" x14ac:dyDescent="0.25">
      <c r="B14" s="45" t="s">
        <v>28</v>
      </c>
      <c r="C14" s="4" t="s">
        <v>34</v>
      </c>
      <c r="D14" s="81">
        <v>7290000000097</v>
      </c>
      <c r="E14" s="41">
        <f>SUMIFS(tbl_transactions[חישוב מלאי],tbl_transactions[שם פריט],tbl_Items[[#This Row],[שם מוצר]])</f>
        <v>2</v>
      </c>
      <c r="F14" s="4" t="str">
        <f>IF(tbl_Items[[#This Row],[מלאי]]&gt;0,"קיים במלאי","אין במלאי")</f>
        <v>קיים במלאי</v>
      </c>
      <c r="G14" s="46" t="s">
        <v>39</v>
      </c>
      <c r="H14" s="47">
        <v>10</v>
      </c>
      <c r="I14" s="17">
        <v>20</v>
      </c>
      <c r="P14" s="2"/>
      <c r="Q14" s="2"/>
      <c r="R14" s="2"/>
    </row>
    <row r="15" spans="2:18" x14ac:dyDescent="0.25">
      <c r="B15" s="45" t="s">
        <v>29</v>
      </c>
      <c r="C15" s="4" t="s">
        <v>34</v>
      </c>
      <c r="D15" s="81">
        <v>7290000000103</v>
      </c>
      <c r="E15" s="41">
        <f>SUMIFS(tbl_transactions[חישוב מלאי],tbl_transactions[שם פריט],tbl_Items[[#This Row],[שם מוצר]])</f>
        <v>2</v>
      </c>
      <c r="F15" s="4" t="str">
        <f>IF(tbl_Items[[#This Row],[מלאי]]&gt;0,"קיים במלאי","אין במלאי")</f>
        <v>קיים במלאי</v>
      </c>
      <c r="G15" s="46" t="s">
        <v>39</v>
      </c>
      <c r="H15" s="47">
        <v>10</v>
      </c>
      <c r="I15" s="17">
        <v>20</v>
      </c>
    </row>
    <row r="16" spans="2:18" x14ac:dyDescent="0.25">
      <c r="D16"/>
    </row>
    <row r="17" spans="4:4" x14ac:dyDescent="0.25">
      <c r="D17"/>
    </row>
    <row r="18" spans="4:4" x14ac:dyDescent="0.25">
      <c r="D18"/>
    </row>
    <row r="19" spans="4:4" x14ac:dyDescent="0.25">
      <c r="D19"/>
    </row>
    <row r="20" spans="4:4" x14ac:dyDescent="0.25">
      <c r="D20"/>
    </row>
    <row r="21" spans="4:4" x14ac:dyDescent="0.25">
      <c r="D21"/>
    </row>
    <row r="22" spans="4:4" x14ac:dyDescent="0.25">
      <c r="D22"/>
    </row>
    <row r="23" spans="4:4" x14ac:dyDescent="0.25">
      <c r="D23"/>
    </row>
  </sheetData>
  <phoneticPr fontId="11" type="noConversion"/>
  <conditionalFormatting sqref="E6:E15">
    <cfRule type="cellIs" dxfId="19" priority="1" operator="equal">
      <formula>0</formula>
    </cfRule>
  </conditionalFormatting>
  <conditionalFormatting sqref="F6:F15">
    <cfRule type="cellIs" dxfId="18" priority="2" operator="equal">
      <formula>"אין במלאי"</formula>
    </cfRule>
  </conditionalFormatting>
  <dataValidations count="2">
    <dataValidation type="list" allowBlank="1" showInputMessage="1" showErrorMessage="1" sqref="G6:G15" xr:uid="{1E901078-2C6C-4BC3-A16C-7D1887D2495E}">
      <formula1>INDIRECT("tbl_vendors[שם ספק]")</formula1>
    </dataValidation>
    <dataValidation type="list" allowBlank="1" showInputMessage="1" showErrorMessage="1" sqref="C6:C15" xr:uid="{C0CD5989-A399-42C3-9F74-EDB99A43FF3D}">
      <formula1>INDIRECT("tbl_category[קטגוריות]")</formula1>
    </dataValidation>
  </dataValidations>
  <pageMargins left="0.75" right="0.75" top="1" bottom="1" header="0.5" footer="0.5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32B94-A235-43E6-B269-AADA6AB8A8A5}">
  <sheetPr>
    <tabColor rgb="FFED237A"/>
  </sheetPr>
  <dimension ref="A1:Z200"/>
  <sheetViews>
    <sheetView showGridLines="0" showRowColHeaders="0" rightToLeft="1" zoomScaleNormal="100" workbookViewId="0">
      <selection activeCell="D1" sqref="D1"/>
    </sheetView>
  </sheetViews>
  <sheetFormatPr defaultRowHeight="15" x14ac:dyDescent="0.25"/>
  <cols>
    <col min="1" max="1" width="23.625" style="26" customWidth="1"/>
    <col min="2" max="2" width="28.5" style="1" customWidth="1"/>
    <col min="3" max="3" width="12.625" style="1" customWidth="1"/>
    <col min="4" max="4" width="11.375" style="1" customWidth="1"/>
    <col min="5" max="5" width="12" style="1" customWidth="1"/>
    <col min="6" max="6" width="11.125" style="1" customWidth="1"/>
    <col min="7" max="7" width="10.5" style="1" customWidth="1"/>
    <col min="8" max="8" width="11.125" style="1" customWidth="1"/>
    <col min="9" max="9" width="12.125" style="1" customWidth="1"/>
    <col min="10" max="10" width="11.875" customWidth="1"/>
    <col min="11" max="11" width="9.875" style="1" customWidth="1"/>
    <col min="12" max="12" width="12.25" style="1" customWidth="1"/>
    <col min="13" max="13" width="12.875" style="1" customWidth="1"/>
    <col min="14" max="14" width="10.5" style="1" customWidth="1"/>
    <col min="15" max="15" width="11.625" style="1" customWidth="1"/>
    <col min="16" max="26" width="9" style="26"/>
    <col min="27" max="16384" width="9" style="1"/>
  </cols>
  <sheetData>
    <row r="1" spans="2:15" s="26" customFormat="1" ht="84" customHeight="1" x14ac:dyDescent="0.35">
      <c r="B1" s="32" t="s">
        <v>56</v>
      </c>
      <c r="C1" s="33"/>
      <c r="D1" s="74">
        <v>45931</v>
      </c>
      <c r="J1" s="27"/>
    </row>
    <row r="2" spans="2:15" s="26" customFormat="1" x14ac:dyDescent="0.25">
      <c r="J2" s="27"/>
    </row>
    <row r="3" spans="2:15" s="26" customFormat="1" x14ac:dyDescent="0.25">
      <c r="J3" s="27"/>
    </row>
    <row r="4" spans="2:15" s="26" customFormat="1" x14ac:dyDescent="0.25">
      <c r="C4" s="28" t="str">
        <f>_xlfn.XLOOKUP(C2,tbl_transactions[סוג תנועה],tbl_transactions[תאריך],"",0)</f>
        <v/>
      </c>
      <c r="J4" s="27"/>
    </row>
    <row r="5" spans="2:15" s="26" customFormat="1" x14ac:dyDescent="0.25">
      <c r="J5" s="27"/>
    </row>
    <row r="6" spans="2:15" x14ac:dyDescent="0.25">
      <c r="B6" s="34" t="s">
        <v>0</v>
      </c>
      <c r="C6" s="35">
        <f>D1</f>
        <v>45931</v>
      </c>
      <c r="D6" s="35">
        <f>EDATE(C6,1)</f>
        <v>45962</v>
      </c>
      <c r="E6" s="35">
        <f t="shared" ref="E6:N6" si="0">EDATE(D6,1)</f>
        <v>45992</v>
      </c>
      <c r="F6" s="35">
        <f t="shared" si="0"/>
        <v>46023</v>
      </c>
      <c r="G6" s="35">
        <f t="shared" si="0"/>
        <v>46054</v>
      </c>
      <c r="H6" s="35">
        <f t="shared" si="0"/>
        <v>46082</v>
      </c>
      <c r="I6" s="35">
        <f t="shared" si="0"/>
        <v>46113</v>
      </c>
      <c r="J6" s="35">
        <f t="shared" si="0"/>
        <v>46143</v>
      </c>
      <c r="K6" s="35">
        <f t="shared" si="0"/>
        <v>46174</v>
      </c>
      <c r="L6" s="35">
        <f t="shared" si="0"/>
        <v>46204</v>
      </c>
      <c r="M6" s="35">
        <f t="shared" si="0"/>
        <v>46235</v>
      </c>
      <c r="N6" s="35">
        <f t="shared" si="0"/>
        <v>46266</v>
      </c>
      <c r="O6" s="39" t="s">
        <v>7</v>
      </c>
    </row>
    <row r="7" spans="2:15" x14ac:dyDescent="0.25">
      <c r="B7" s="36" t="str" cm="1">
        <f t="array" ref="B7:B16">tbl_Items[שם מוצר]</f>
        <v>פריט 1</v>
      </c>
      <c r="C7" s="37">
        <f>IF(SUMIFS(tbl_transactions[חישוב מלאי],tbl_transactions[חודש],'סיכום תנועות חודשי'!C$6,tbl_transactions[שם פריט],'סיכום תנועות חודשי'!$B7)=0,"",SUMIFS(tbl_transactions[חישוב מלאי],tbl_transactions[חודש],'סיכום תנועות חודשי'!C$6,tbl_transactions[שם פריט],'סיכום תנועות חודשי'!$B7))</f>
        <v>10</v>
      </c>
      <c r="D7" s="37" t="str">
        <f>IF(SUMIFS(tbl_transactions[חישוב מלאי],tbl_transactions[חודש],'סיכום תנועות חודשי'!D$6,tbl_transactions[שם פריט],'סיכום תנועות חודשי'!$B7)=0,"",SUMIFS(tbl_transactions[חישוב מלאי],tbl_transactions[חודש],'סיכום תנועות חודשי'!D$6,tbl_transactions[שם פריט],'סיכום תנועות חודשי'!$B7))</f>
        <v/>
      </c>
      <c r="E7" s="37" t="str">
        <f>IF(SUMIFS(tbl_transactions[חישוב מלאי],tbl_transactions[חודש],'סיכום תנועות חודשי'!E$6,tbl_transactions[שם פריט],'סיכום תנועות חודשי'!$B7)=0,"",SUMIFS(tbl_transactions[חישוב מלאי],tbl_transactions[חודש],'סיכום תנועות חודשי'!E$6,tbl_transactions[שם פריט],'סיכום תנועות חודשי'!$B7))</f>
        <v/>
      </c>
      <c r="F7" s="37" t="str">
        <f>IF(SUMIFS(tbl_transactions[חישוב מלאי],tbl_transactions[חודש],'סיכום תנועות חודשי'!F$6,tbl_transactions[שם פריט],'סיכום תנועות חודשי'!$B7)=0,"",SUMIFS(tbl_transactions[חישוב מלאי],tbl_transactions[חודש],'סיכום תנועות חודשי'!F$6,tbl_transactions[שם פריט],'סיכום תנועות חודשי'!$B7))</f>
        <v/>
      </c>
      <c r="G7" s="37" t="str">
        <f>IF(SUMIFS(tbl_transactions[חישוב מלאי],tbl_transactions[חודש],'סיכום תנועות חודשי'!G$6,tbl_transactions[שם פריט],'סיכום תנועות חודשי'!$B7)=0,"",SUMIFS(tbl_transactions[חישוב מלאי],tbl_transactions[חודש],'סיכום תנועות חודשי'!G$6,tbl_transactions[שם פריט],'סיכום תנועות חודשי'!$B7))</f>
        <v/>
      </c>
      <c r="H7" s="37" t="str">
        <f>IF(SUMIFS(tbl_transactions[חישוב מלאי],tbl_transactions[חודש],'סיכום תנועות חודשי'!H$6,tbl_transactions[שם פריט],'סיכום תנועות חודשי'!$B7)=0,"",SUMIFS(tbl_transactions[חישוב מלאי],tbl_transactions[חודש],'סיכום תנועות חודשי'!H$6,tbl_transactions[שם פריט],'סיכום תנועות חודשי'!$B7))</f>
        <v/>
      </c>
      <c r="I7" s="37" t="str">
        <f>IF(SUMIFS(tbl_transactions[חישוב מלאי],tbl_transactions[חודש],'סיכום תנועות חודשי'!I$6,tbl_transactions[שם פריט],'סיכום תנועות חודשי'!$B7)=0,"",SUMIFS(tbl_transactions[חישוב מלאי],tbl_transactions[חודש],'סיכום תנועות חודשי'!I$6,tbl_transactions[שם פריט],'סיכום תנועות חודשי'!$B7))</f>
        <v/>
      </c>
      <c r="J7" s="37" t="str">
        <f>IF(SUMIFS(tbl_transactions[חישוב מלאי],tbl_transactions[חודש],'סיכום תנועות חודשי'!J$6,tbl_transactions[שם פריט],'סיכום תנועות חודשי'!$B7)=0,"",SUMIFS(tbl_transactions[חישוב מלאי],tbl_transactions[חודש],'סיכום תנועות חודשי'!J$6,tbl_transactions[שם פריט],'סיכום תנועות חודשי'!$B7))</f>
        <v/>
      </c>
      <c r="K7" s="37" t="str">
        <f>IF(SUMIFS(tbl_transactions[חישוב מלאי],tbl_transactions[חודש],'סיכום תנועות חודשי'!K$6,tbl_transactions[שם פריט],'סיכום תנועות חודשי'!$B7)=0,"",SUMIFS(tbl_transactions[חישוב מלאי],tbl_transactions[חודש],'סיכום תנועות חודשי'!K$6,tbl_transactions[שם פריט],'סיכום תנועות חודשי'!$B7))</f>
        <v/>
      </c>
      <c r="L7" s="37" t="str">
        <f>IF(SUMIFS(tbl_transactions[חישוב מלאי],tbl_transactions[חודש],'סיכום תנועות חודשי'!L$6,tbl_transactions[שם פריט],'סיכום תנועות חודשי'!$B7)=0,"",SUMIFS(tbl_transactions[חישוב מלאי],tbl_transactions[חודש],'סיכום תנועות חודשי'!L$6,tbl_transactions[שם פריט],'סיכום תנועות חודשי'!$B7))</f>
        <v/>
      </c>
      <c r="M7" s="37" t="str">
        <f>IF(SUMIFS(tbl_transactions[חישוב מלאי],tbl_transactions[חודש],'סיכום תנועות חודשי'!M$6,tbl_transactions[שם פריט],'סיכום תנועות חודשי'!$B7)=0,"",SUMIFS(tbl_transactions[חישוב מלאי],tbl_transactions[חודש],'סיכום תנועות חודשי'!M$6,tbl_transactions[שם פריט],'סיכום תנועות חודשי'!$B7))</f>
        <v/>
      </c>
      <c r="N7" s="37" t="str">
        <f>IF(SUMIFS(tbl_transactions[חישוב מלאי],tbl_transactions[חודש],'סיכום תנועות חודשי'!N$6,tbl_transactions[שם פריט],'סיכום תנועות חודשי'!$B7)=0,"",SUMIFS(tbl_transactions[חישוב מלאי],tbl_transactions[חודש],'סיכום תנועות חודשי'!N$6,tbl_transactions[שם פריט],'סיכום תנועות חודשי'!$B7))</f>
        <v/>
      </c>
      <c r="O7" s="38">
        <f>IF(B7="","",SUM(C7:N7))</f>
        <v>10</v>
      </c>
    </row>
    <row r="8" spans="2:15" x14ac:dyDescent="0.25">
      <c r="B8" s="36" t="str">
        <v>פריט 2</v>
      </c>
      <c r="C8" s="37">
        <f>IF(SUMIFS(tbl_transactions[חישוב מלאי],tbl_transactions[חודש],'סיכום תנועות חודשי'!C$6,tbl_transactions[שם פריט],'סיכום תנועות חודשי'!$B8)=0,"",SUMIFS(tbl_transactions[חישוב מלאי],tbl_transactions[חודש],'סיכום תנועות חודשי'!C$6,tbl_transactions[שם פריט],'סיכום תנועות חודשי'!$B8))</f>
        <v>10</v>
      </c>
      <c r="D8" s="37" t="str">
        <f>IF(SUMIFS(tbl_transactions[חישוב מלאי],tbl_transactions[חודש],'סיכום תנועות חודשי'!D$6,tbl_transactions[שם פריט],'סיכום תנועות חודשי'!$B8)=0,"",SUMIFS(tbl_transactions[חישוב מלאי],tbl_transactions[חודש],'סיכום תנועות חודשי'!D$6,tbl_transactions[שם פריט],'סיכום תנועות חודשי'!$B8))</f>
        <v/>
      </c>
      <c r="E8" s="37" t="str">
        <f>IF(SUMIFS(tbl_transactions[חישוב מלאי],tbl_transactions[חודש],'סיכום תנועות חודשי'!E$6,tbl_transactions[שם פריט],'סיכום תנועות חודשי'!$B8)=0,"",SUMIFS(tbl_transactions[חישוב מלאי],tbl_transactions[חודש],'סיכום תנועות חודשי'!E$6,tbl_transactions[שם פריט],'סיכום תנועות חודשי'!$B8))</f>
        <v/>
      </c>
      <c r="F8" s="37" t="str">
        <f>IF(SUMIFS(tbl_transactions[חישוב מלאי],tbl_transactions[חודש],'סיכום תנועות חודשי'!F$6,tbl_transactions[שם פריט],'סיכום תנועות חודשי'!$B8)=0,"",SUMIFS(tbl_transactions[חישוב מלאי],tbl_transactions[חודש],'סיכום תנועות חודשי'!F$6,tbl_transactions[שם פריט],'סיכום תנועות חודשי'!$B8))</f>
        <v/>
      </c>
      <c r="G8" s="37" t="str">
        <f>IF(SUMIFS(tbl_transactions[חישוב מלאי],tbl_transactions[חודש],'סיכום תנועות חודשי'!G$6,tbl_transactions[שם פריט],'סיכום תנועות חודשי'!$B8)=0,"",SUMIFS(tbl_transactions[חישוב מלאי],tbl_transactions[חודש],'סיכום תנועות חודשי'!G$6,tbl_transactions[שם פריט],'סיכום תנועות חודשי'!$B8))</f>
        <v/>
      </c>
      <c r="H8" s="37" t="str">
        <f>IF(SUMIFS(tbl_transactions[חישוב מלאי],tbl_transactions[חודש],'סיכום תנועות חודשי'!H$6,tbl_transactions[שם פריט],'סיכום תנועות חודשי'!$B8)=0,"",SUMIFS(tbl_transactions[חישוב מלאי],tbl_transactions[חודש],'סיכום תנועות חודשי'!H$6,tbl_transactions[שם פריט],'סיכום תנועות חודשי'!$B8))</f>
        <v/>
      </c>
      <c r="I8" s="37" t="str">
        <f>IF(SUMIFS(tbl_transactions[חישוב מלאי],tbl_transactions[חודש],'סיכום תנועות חודשי'!I$6,tbl_transactions[שם פריט],'סיכום תנועות חודשי'!$B8)=0,"",SUMIFS(tbl_transactions[חישוב מלאי],tbl_transactions[חודש],'סיכום תנועות חודשי'!I$6,tbl_transactions[שם פריט],'סיכום תנועות חודשי'!$B8))</f>
        <v/>
      </c>
      <c r="J8" s="37" t="str">
        <f>IF(SUMIFS(tbl_transactions[חישוב מלאי],tbl_transactions[חודש],'סיכום תנועות חודשי'!J$6,tbl_transactions[שם פריט],'סיכום תנועות חודשי'!$B8)=0,"",SUMIFS(tbl_transactions[חישוב מלאי],tbl_transactions[חודש],'סיכום תנועות חודשי'!J$6,tbl_transactions[שם פריט],'סיכום תנועות חודשי'!$B8))</f>
        <v/>
      </c>
      <c r="K8" s="37" t="str">
        <f>IF(SUMIFS(tbl_transactions[חישוב מלאי],tbl_transactions[חודש],'סיכום תנועות חודשי'!K$6,tbl_transactions[שם פריט],'סיכום תנועות חודשי'!$B8)=0,"",SUMIFS(tbl_transactions[חישוב מלאי],tbl_transactions[חודש],'סיכום תנועות חודשי'!K$6,tbl_transactions[שם פריט],'סיכום תנועות חודשי'!$B8))</f>
        <v/>
      </c>
      <c r="L8" s="37" t="str">
        <f>IF(SUMIFS(tbl_transactions[חישוב מלאי],tbl_transactions[חודש],'סיכום תנועות חודשי'!L$6,tbl_transactions[שם פריט],'סיכום תנועות חודשי'!$B8)=0,"",SUMIFS(tbl_transactions[חישוב מלאי],tbl_transactions[חודש],'סיכום תנועות חודשי'!L$6,tbl_transactions[שם פריט],'סיכום תנועות חודשי'!$B8))</f>
        <v/>
      </c>
      <c r="M8" s="37" t="str">
        <f>IF(SUMIFS(tbl_transactions[חישוב מלאי],tbl_transactions[חודש],'סיכום תנועות חודשי'!M$6,tbl_transactions[שם פריט],'סיכום תנועות חודשי'!$B8)=0,"",SUMIFS(tbl_transactions[חישוב מלאי],tbl_transactions[חודש],'סיכום תנועות חודשי'!M$6,tbl_transactions[שם פריט],'סיכום תנועות חודשי'!$B8))</f>
        <v/>
      </c>
      <c r="N8" s="37" t="str">
        <f>IF(SUMIFS(tbl_transactions[חישוב מלאי],tbl_transactions[חודש],'סיכום תנועות חודשי'!N$6,tbl_transactions[שם פריט],'סיכום תנועות חודשי'!$B8)=0,"",SUMIFS(tbl_transactions[חישוב מלאי],tbl_transactions[חודש],'סיכום תנועות חודשי'!N$6,tbl_transactions[שם פריט],'סיכום תנועות חודשי'!$B8))</f>
        <v/>
      </c>
      <c r="O8" s="38">
        <f t="shared" ref="O8:O50" si="1">IF(B8="","",SUM(C8:N8))</f>
        <v>10</v>
      </c>
    </row>
    <row r="9" spans="2:15" x14ac:dyDescent="0.25">
      <c r="B9" s="36" t="str">
        <v>פריט 3</v>
      </c>
      <c r="C9" s="37">
        <f>IF(SUMIFS(tbl_transactions[חישוב מלאי],tbl_transactions[חודש],'סיכום תנועות חודשי'!C$6,tbl_transactions[שם פריט],'סיכום תנועות חודשי'!$B9)=0,"",SUMIFS(tbl_transactions[חישוב מלאי],tbl_transactions[חודש],'סיכום תנועות חודשי'!C$6,tbl_transactions[שם פריט],'סיכום תנועות חודשי'!$B9))</f>
        <v>10</v>
      </c>
      <c r="D9" s="37" t="str">
        <f>IF(SUMIFS(tbl_transactions[חישוב מלאי],tbl_transactions[חודש],'סיכום תנועות חודשי'!D$6,tbl_transactions[שם פריט],'סיכום תנועות חודשי'!$B9)=0,"",SUMIFS(tbl_transactions[חישוב מלאי],tbl_transactions[חודש],'סיכום תנועות חודשי'!D$6,tbl_transactions[שם פריט],'סיכום תנועות חודשי'!$B9))</f>
        <v/>
      </c>
      <c r="E9" s="37" t="str">
        <f>IF(SUMIFS(tbl_transactions[חישוב מלאי],tbl_transactions[חודש],'סיכום תנועות חודשי'!E$6,tbl_transactions[שם פריט],'סיכום תנועות חודשי'!$B9)=0,"",SUMIFS(tbl_transactions[חישוב מלאי],tbl_transactions[חודש],'סיכום תנועות חודשי'!E$6,tbl_transactions[שם פריט],'סיכום תנועות חודשי'!$B9))</f>
        <v/>
      </c>
      <c r="F9" s="37" t="str">
        <f>IF(SUMIFS(tbl_transactions[חישוב מלאי],tbl_transactions[חודש],'סיכום תנועות חודשי'!F$6,tbl_transactions[שם פריט],'סיכום תנועות חודשי'!$B9)=0,"",SUMIFS(tbl_transactions[חישוב מלאי],tbl_transactions[חודש],'סיכום תנועות חודשי'!F$6,tbl_transactions[שם פריט],'סיכום תנועות חודשי'!$B9))</f>
        <v/>
      </c>
      <c r="G9" s="37" t="str">
        <f>IF(SUMIFS(tbl_transactions[חישוב מלאי],tbl_transactions[חודש],'סיכום תנועות חודשי'!G$6,tbl_transactions[שם פריט],'סיכום תנועות חודשי'!$B9)=0,"",SUMIFS(tbl_transactions[חישוב מלאי],tbl_transactions[חודש],'סיכום תנועות חודשי'!G$6,tbl_transactions[שם פריט],'סיכום תנועות חודשי'!$B9))</f>
        <v/>
      </c>
      <c r="H9" s="37" t="str">
        <f>IF(SUMIFS(tbl_transactions[חישוב מלאי],tbl_transactions[חודש],'סיכום תנועות חודשי'!H$6,tbl_transactions[שם פריט],'סיכום תנועות חודשי'!$B9)=0,"",SUMIFS(tbl_transactions[חישוב מלאי],tbl_transactions[חודש],'סיכום תנועות חודשי'!H$6,tbl_transactions[שם פריט],'סיכום תנועות חודשי'!$B9))</f>
        <v/>
      </c>
      <c r="I9" s="37" t="str">
        <f>IF(SUMIFS(tbl_transactions[חישוב מלאי],tbl_transactions[חודש],'סיכום תנועות חודשי'!I$6,tbl_transactions[שם פריט],'סיכום תנועות חודשי'!$B9)=0,"",SUMIFS(tbl_transactions[חישוב מלאי],tbl_transactions[חודש],'סיכום תנועות חודשי'!I$6,tbl_transactions[שם פריט],'סיכום תנועות חודשי'!$B9))</f>
        <v/>
      </c>
      <c r="J9" s="37" t="str">
        <f>IF(SUMIFS(tbl_transactions[חישוב מלאי],tbl_transactions[חודש],'סיכום תנועות חודשי'!J$6,tbl_transactions[שם פריט],'סיכום תנועות חודשי'!$B9)=0,"",SUMIFS(tbl_transactions[חישוב מלאי],tbl_transactions[חודש],'סיכום תנועות חודשי'!J$6,tbl_transactions[שם פריט],'סיכום תנועות חודשי'!$B9))</f>
        <v/>
      </c>
      <c r="K9" s="37" t="str">
        <f>IF(SUMIFS(tbl_transactions[חישוב מלאי],tbl_transactions[חודש],'סיכום תנועות חודשי'!K$6,tbl_transactions[שם פריט],'סיכום תנועות חודשי'!$B9)=0,"",SUMIFS(tbl_transactions[חישוב מלאי],tbl_transactions[חודש],'סיכום תנועות חודשי'!K$6,tbl_transactions[שם פריט],'סיכום תנועות חודשי'!$B9))</f>
        <v/>
      </c>
      <c r="L9" s="37" t="str">
        <f>IF(SUMIFS(tbl_transactions[חישוב מלאי],tbl_transactions[חודש],'סיכום תנועות חודשי'!L$6,tbl_transactions[שם פריט],'סיכום תנועות חודשי'!$B9)=0,"",SUMIFS(tbl_transactions[חישוב מלאי],tbl_transactions[חודש],'סיכום תנועות חודשי'!L$6,tbl_transactions[שם פריט],'סיכום תנועות חודשי'!$B9))</f>
        <v/>
      </c>
      <c r="M9" s="37" t="str">
        <f>IF(SUMIFS(tbl_transactions[חישוב מלאי],tbl_transactions[חודש],'סיכום תנועות חודשי'!M$6,tbl_transactions[שם פריט],'סיכום תנועות חודשי'!$B9)=0,"",SUMIFS(tbl_transactions[חישוב מלאי],tbl_transactions[חודש],'סיכום תנועות חודשי'!M$6,tbl_transactions[שם פריט],'סיכום תנועות חודשי'!$B9))</f>
        <v/>
      </c>
      <c r="N9" s="37" t="str">
        <f>IF(SUMIFS(tbl_transactions[חישוב מלאי],tbl_transactions[חודש],'סיכום תנועות חודשי'!N$6,tbl_transactions[שם פריט],'סיכום תנועות חודשי'!$B9)=0,"",SUMIFS(tbl_transactions[חישוב מלאי],tbl_transactions[חודש],'סיכום תנועות חודשי'!N$6,tbl_transactions[שם פריט],'סיכום תנועות חודשי'!$B9))</f>
        <v/>
      </c>
      <c r="O9" s="38">
        <f t="shared" si="1"/>
        <v>10</v>
      </c>
    </row>
    <row r="10" spans="2:15" x14ac:dyDescent="0.25">
      <c r="B10" s="36" t="str">
        <v>פריט 4</v>
      </c>
      <c r="C10" s="37">
        <f>IF(SUMIFS(tbl_transactions[חישוב מלאי],tbl_transactions[חודש],'סיכום תנועות חודשי'!C$6,tbl_transactions[שם פריט],'סיכום תנועות חודשי'!$B10)=0,"",SUMIFS(tbl_transactions[חישוב מלאי],tbl_transactions[חודש],'סיכום תנועות חודשי'!C$6,tbl_transactions[שם פריט],'סיכום תנועות חודשי'!$B10))</f>
        <v>10</v>
      </c>
      <c r="D10" s="37" t="str">
        <f>IF(SUMIFS(tbl_transactions[חישוב מלאי],tbl_transactions[חודש],'סיכום תנועות חודשי'!D$6,tbl_transactions[שם פריט],'סיכום תנועות חודשי'!$B10)=0,"",SUMIFS(tbl_transactions[חישוב מלאי],tbl_transactions[חודש],'סיכום תנועות חודשי'!D$6,tbl_transactions[שם פריט],'סיכום תנועות חודשי'!$B10))</f>
        <v/>
      </c>
      <c r="E10" s="37" t="str">
        <f>IF(SUMIFS(tbl_transactions[חישוב מלאי],tbl_transactions[חודש],'סיכום תנועות חודשי'!E$6,tbl_transactions[שם פריט],'סיכום תנועות חודשי'!$B10)=0,"",SUMIFS(tbl_transactions[חישוב מלאי],tbl_transactions[חודש],'סיכום תנועות חודשי'!E$6,tbl_transactions[שם פריט],'סיכום תנועות חודשי'!$B10))</f>
        <v/>
      </c>
      <c r="F10" s="37" t="str">
        <f>IF(SUMIFS(tbl_transactions[חישוב מלאי],tbl_transactions[חודש],'סיכום תנועות חודשי'!F$6,tbl_transactions[שם פריט],'סיכום תנועות חודשי'!$B10)=0,"",SUMIFS(tbl_transactions[חישוב מלאי],tbl_transactions[חודש],'סיכום תנועות חודשי'!F$6,tbl_transactions[שם פריט],'סיכום תנועות חודשי'!$B10))</f>
        <v/>
      </c>
      <c r="G10" s="37" t="str">
        <f>IF(SUMIFS(tbl_transactions[חישוב מלאי],tbl_transactions[חודש],'סיכום תנועות חודשי'!G$6,tbl_transactions[שם פריט],'סיכום תנועות חודשי'!$B10)=0,"",SUMIFS(tbl_transactions[חישוב מלאי],tbl_transactions[חודש],'סיכום תנועות חודשי'!G$6,tbl_transactions[שם פריט],'סיכום תנועות חודשי'!$B10))</f>
        <v/>
      </c>
      <c r="H10" s="37" t="str">
        <f>IF(SUMIFS(tbl_transactions[חישוב מלאי],tbl_transactions[חודש],'סיכום תנועות חודשי'!H$6,tbl_transactions[שם פריט],'סיכום תנועות חודשי'!$B10)=0,"",SUMIFS(tbl_transactions[חישוב מלאי],tbl_transactions[חודש],'סיכום תנועות חודשי'!H$6,tbl_transactions[שם פריט],'סיכום תנועות חודשי'!$B10))</f>
        <v/>
      </c>
      <c r="I10" s="37" t="str">
        <f>IF(SUMIFS(tbl_transactions[חישוב מלאי],tbl_transactions[חודש],'סיכום תנועות חודשי'!I$6,tbl_transactions[שם פריט],'סיכום תנועות חודשי'!$B10)=0,"",SUMIFS(tbl_transactions[חישוב מלאי],tbl_transactions[חודש],'סיכום תנועות חודשי'!I$6,tbl_transactions[שם פריט],'סיכום תנועות חודשי'!$B10))</f>
        <v/>
      </c>
      <c r="J10" s="37" t="str">
        <f>IF(SUMIFS(tbl_transactions[חישוב מלאי],tbl_transactions[חודש],'סיכום תנועות חודשי'!J$6,tbl_transactions[שם פריט],'סיכום תנועות חודשי'!$B10)=0,"",SUMIFS(tbl_transactions[חישוב מלאי],tbl_transactions[חודש],'סיכום תנועות חודשי'!J$6,tbl_transactions[שם פריט],'סיכום תנועות חודשי'!$B10))</f>
        <v/>
      </c>
      <c r="K10" s="37" t="str">
        <f>IF(SUMIFS(tbl_transactions[חישוב מלאי],tbl_transactions[חודש],'סיכום תנועות חודשי'!K$6,tbl_transactions[שם פריט],'סיכום תנועות חודשי'!$B10)=0,"",SUMIFS(tbl_transactions[חישוב מלאי],tbl_transactions[חודש],'סיכום תנועות חודשי'!K$6,tbl_transactions[שם פריט],'סיכום תנועות חודשי'!$B10))</f>
        <v/>
      </c>
      <c r="L10" s="37" t="str">
        <f>IF(SUMIFS(tbl_transactions[חישוב מלאי],tbl_transactions[חודש],'סיכום תנועות חודשי'!L$6,tbl_transactions[שם פריט],'סיכום תנועות חודשי'!$B10)=0,"",SUMIFS(tbl_transactions[חישוב מלאי],tbl_transactions[חודש],'סיכום תנועות חודשי'!L$6,tbl_transactions[שם פריט],'סיכום תנועות חודשי'!$B10))</f>
        <v/>
      </c>
      <c r="M10" s="37" t="str">
        <f>IF(SUMIFS(tbl_transactions[חישוב מלאי],tbl_transactions[חודש],'סיכום תנועות חודשי'!M$6,tbl_transactions[שם פריט],'סיכום תנועות חודשי'!$B10)=0,"",SUMIFS(tbl_transactions[חישוב מלאי],tbl_transactions[חודש],'סיכום תנועות חודשי'!M$6,tbl_transactions[שם פריט],'סיכום תנועות חודשי'!$B10))</f>
        <v/>
      </c>
      <c r="N10" s="37" t="str">
        <f>IF(SUMIFS(tbl_transactions[חישוב מלאי],tbl_transactions[חודש],'סיכום תנועות חודשי'!N$6,tbl_transactions[שם פריט],'סיכום תנועות חודשי'!$B10)=0,"",SUMIFS(tbl_transactions[חישוב מלאי],tbl_transactions[חודש],'סיכום תנועות חודשי'!N$6,tbl_transactions[שם פריט],'סיכום תנועות חודשי'!$B10))</f>
        <v/>
      </c>
      <c r="O10" s="38">
        <f t="shared" si="1"/>
        <v>10</v>
      </c>
    </row>
    <row r="11" spans="2:15" x14ac:dyDescent="0.25">
      <c r="B11" s="36" t="str">
        <v>פריט 5</v>
      </c>
      <c r="C11" s="37">
        <f>IF(SUMIFS(tbl_transactions[חישוב מלאי],tbl_transactions[חודש],'סיכום תנועות חודשי'!C$6,tbl_transactions[שם פריט],'סיכום תנועות חודשי'!$B11)=0,"",SUMIFS(tbl_transactions[חישוב מלאי],tbl_transactions[חודש],'סיכום תנועות חודשי'!C$6,tbl_transactions[שם פריט],'סיכום תנועות חודשי'!$B11))</f>
        <v>10</v>
      </c>
      <c r="D11" s="37" t="str">
        <f>IF(SUMIFS(tbl_transactions[חישוב מלאי],tbl_transactions[חודש],'סיכום תנועות חודשי'!D$6,tbl_transactions[שם פריט],'סיכום תנועות חודשי'!$B11)=0,"",SUMIFS(tbl_transactions[חישוב מלאי],tbl_transactions[חודש],'סיכום תנועות חודשי'!D$6,tbl_transactions[שם פריט],'סיכום תנועות חודשי'!$B11))</f>
        <v/>
      </c>
      <c r="E11" s="37" t="str">
        <f>IF(SUMIFS(tbl_transactions[חישוב מלאי],tbl_transactions[חודש],'סיכום תנועות חודשי'!E$6,tbl_transactions[שם פריט],'סיכום תנועות חודשי'!$B11)=0,"",SUMIFS(tbl_transactions[חישוב מלאי],tbl_transactions[חודש],'סיכום תנועות חודשי'!E$6,tbl_transactions[שם פריט],'סיכום תנועות חודשי'!$B11))</f>
        <v/>
      </c>
      <c r="F11" s="37" t="str">
        <f>IF(SUMIFS(tbl_transactions[חישוב מלאי],tbl_transactions[חודש],'סיכום תנועות חודשי'!F$6,tbl_transactions[שם פריט],'סיכום תנועות חודשי'!$B11)=0,"",SUMIFS(tbl_transactions[חישוב מלאי],tbl_transactions[חודש],'סיכום תנועות חודשי'!F$6,tbl_transactions[שם פריט],'סיכום תנועות חודשי'!$B11))</f>
        <v/>
      </c>
      <c r="G11" s="37" t="str">
        <f>IF(SUMIFS(tbl_transactions[חישוב מלאי],tbl_transactions[חודש],'סיכום תנועות חודשי'!G$6,tbl_transactions[שם פריט],'סיכום תנועות חודשי'!$B11)=0,"",SUMIFS(tbl_transactions[חישוב מלאי],tbl_transactions[חודש],'סיכום תנועות חודשי'!G$6,tbl_transactions[שם פריט],'סיכום תנועות חודשי'!$B11))</f>
        <v/>
      </c>
      <c r="H11" s="37" t="str">
        <f>IF(SUMIFS(tbl_transactions[חישוב מלאי],tbl_transactions[חודש],'סיכום תנועות חודשי'!H$6,tbl_transactions[שם פריט],'סיכום תנועות חודשי'!$B11)=0,"",SUMIFS(tbl_transactions[חישוב מלאי],tbl_transactions[חודש],'סיכום תנועות חודשי'!H$6,tbl_transactions[שם פריט],'סיכום תנועות חודשי'!$B11))</f>
        <v/>
      </c>
      <c r="I11" s="37" t="str">
        <f>IF(SUMIFS(tbl_transactions[חישוב מלאי],tbl_transactions[חודש],'סיכום תנועות חודשי'!I$6,tbl_transactions[שם פריט],'סיכום תנועות חודשי'!$B11)=0,"",SUMIFS(tbl_transactions[חישוב מלאי],tbl_transactions[חודש],'סיכום תנועות חודשי'!I$6,tbl_transactions[שם פריט],'סיכום תנועות חודשי'!$B11))</f>
        <v/>
      </c>
      <c r="J11" s="37" t="str">
        <f>IF(SUMIFS(tbl_transactions[חישוב מלאי],tbl_transactions[חודש],'סיכום תנועות חודשי'!J$6,tbl_transactions[שם פריט],'סיכום תנועות חודשי'!$B11)=0,"",SUMIFS(tbl_transactions[חישוב מלאי],tbl_transactions[חודש],'סיכום תנועות חודשי'!J$6,tbl_transactions[שם פריט],'סיכום תנועות חודשי'!$B11))</f>
        <v/>
      </c>
      <c r="K11" s="37" t="str">
        <f>IF(SUMIFS(tbl_transactions[חישוב מלאי],tbl_transactions[חודש],'סיכום תנועות חודשי'!K$6,tbl_transactions[שם פריט],'סיכום תנועות חודשי'!$B11)=0,"",SUMIFS(tbl_transactions[חישוב מלאי],tbl_transactions[חודש],'סיכום תנועות חודשי'!K$6,tbl_transactions[שם פריט],'סיכום תנועות חודשי'!$B11))</f>
        <v/>
      </c>
      <c r="L11" s="37" t="str">
        <f>IF(SUMIFS(tbl_transactions[חישוב מלאי],tbl_transactions[חודש],'סיכום תנועות חודשי'!L$6,tbl_transactions[שם פריט],'סיכום תנועות חודשי'!$B11)=0,"",SUMIFS(tbl_transactions[חישוב מלאי],tbl_transactions[חודש],'סיכום תנועות חודשי'!L$6,tbl_transactions[שם פריט],'סיכום תנועות חודשי'!$B11))</f>
        <v/>
      </c>
      <c r="M11" s="37" t="str">
        <f>IF(SUMIFS(tbl_transactions[חישוב מלאי],tbl_transactions[חודש],'סיכום תנועות חודשי'!M$6,tbl_transactions[שם פריט],'סיכום תנועות חודשי'!$B11)=0,"",SUMIFS(tbl_transactions[חישוב מלאי],tbl_transactions[חודש],'סיכום תנועות חודשי'!M$6,tbl_transactions[שם פריט],'סיכום תנועות חודשי'!$B11))</f>
        <v/>
      </c>
      <c r="N11" s="37" t="str">
        <f>IF(SUMIFS(tbl_transactions[חישוב מלאי],tbl_transactions[חודש],'סיכום תנועות חודשי'!N$6,tbl_transactions[שם פריט],'סיכום תנועות חודשי'!$B11)=0,"",SUMIFS(tbl_transactions[חישוב מלאי],tbl_transactions[חודש],'סיכום תנועות חודשי'!N$6,tbl_transactions[שם פריט],'סיכום תנועות חודשי'!$B11))</f>
        <v/>
      </c>
      <c r="O11" s="38">
        <f t="shared" si="1"/>
        <v>10</v>
      </c>
    </row>
    <row r="12" spans="2:15" x14ac:dyDescent="0.25">
      <c r="B12" s="36" t="str">
        <v>פריט 6</v>
      </c>
      <c r="C12" s="37">
        <f>IF(SUMIFS(tbl_transactions[חישוב מלאי],tbl_transactions[חודש],'סיכום תנועות חודשי'!C$6,tbl_transactions[שם פריט],'סיכום תנועות חודשי'!$B12)=0,"",SUMIFS(tbl_transactions[חישוב מלאי],tbl_transactions[חודש],'סיכום תנועות חודשי'!C$6,tbl_transactions[שם פריט],'סיכום תנועות חודשי'!$B12))</f>
        <v>10</v>
      </c>
      <c r="D12" s="37">
        <f>IF(SUMIFS(tbl_transactions[חישוב מלאי],tbl_transactions[חודש],'סיכום תנועות חודשי'!D$6,tbl_transactions[שם פריט],'סיכום תנועות חודשי'!$B12)=0,"",SUMIFS(tbl_transactions[חישוב מלאי],tbl_transactions[חודש],'סיכום תנועות חודשי'!D$6,tbl_transactions[שם פריט],'סיכום תנועות חודשי'!$B12))</f>
        <v>-8</v>
      </c>
      <c r="E12" s="37" t="str">
        <f>IF(SUMIFS(tbl_transactions[חישוב מלאי],tbl_transactions[חודש],'סיכום תנועות חודשי'!E$6,tbl_transactions[שם פריט],'סיכום תנועות חודשי'!$B12)=0,"",SUMIFS(tbl_transactions[חישוב מלאי],tbl_transactions[חודש],'סיכום תנועות חודשי'!E$6,tbl_transactions[שם פריט],'סיכום תנועות חודשי'!$B12))</f>
        <v/>
      </c>
      <c r="F12" s="37" t="str">
        <f>IF(SUMIFS(tbl_transactions[חישוב מלאי],tbl_transactions[חודש],'סיכום תנועות חודשי'!F$6,tbl_transactions[שם פריט],'סיכום תנועות חודשי'!$B12)=0,"",SUMIFS(tbl_transactions[חישוב מלאי],tbl_transactions[חודש],'סיכום תנועות חודשי'!F$6,tbl_transactions[שם פריט],'סיכום תנועות חודשי'!$B12))</f>
        <v/>
      </c>
      <c r="G12" s="37" t="str">
        <f>IF(SUMIFS(tbl_transactions[חישוב מלאי],tbl_transactions[חודש],'סיכום תנועות חודשי'!G$6,tbl_transactions[שם פריט],'סיכום תנועות חודשי'!$B12)=0,"",SUMIFS(tbl_transactions[חישוב מלאי],tbl_transactions[חודש],'סיכום תנועות חודשי'!G$6,tbl_transactions[שם פריט],'סיכום תנועות חודשי'!$B12))</f>
        <v/>
      </c>
      <c r="H12" s="37" t="str">
        <f>IF(SUMIFS(tbl_transactions[חישוב מלאי],tbl_transactions[חודש],'סיכום תנועות חודשי'!H$6,tbl_transactions[שם פריט],'סיכום תנועות חודשי'!$B12)=0,"",SUMIFS(tbl_transactions[חישוב מלאי],tbl_transactions[חודש],'סיכום תנועות חודשי'!H$6,tbl_transactions[שם פריט],'סיכום תנועות חודשי'!$B12))</f>
        <v/>
      </c>
      <c r="I12" s="37" t="str">
        <f>IF(SUMIFS(tbl_transactions[חישוב מלאי],tbl_transactions[חודש],'סיכום תנועות חודשי'!I$6,tbl_transactions[שם פריט],'סיכום תנועות חודשי'!$B12)=0,"",SUMIFS(tbl_transactions[חישוב מלאי],tbl_transactions[חודש],'סיכום תנועות חודשי'!I$6,tbl_transactions[שם פריט],'סיכום תנועות חודשי'!$B12))</f>
        <v/>
      </c>
      <c r="J12" s="37" t="str">
        <f>IF(SUMIFS(tbl_transactions[חישוב מלאי],tbl_transactions[חודש],'סיכום תנועות חודשי'!J$6,tbl_transactions[שם פריט],'סיכום תנועות חודשי'!$B12)=0,"",SUMIFS(tbl_transactions[חישוב מלאי],tbl_transactions[חודש],'סיכום תנועות חודשי'!J$6,tbl_transactions[שם פריט],'סיכום תנועות חודשי'!$B12))</f>
        <v/>
      </c>
      <c r="K12" s="37" t="str">
        <f>IF(SUMIFS(tbl_transactions[חישוב מלאי],tbl_transactions[חודש],'סיכום תנועות חודשי'!K$6,tbl_transactions[שם פריט],'סיכום תנועות חודשי'!$B12)=0,"",SUMIFS(tbl_transactions[חישוב מלאי],tbl_transactions[חודש],'סיכום תנועות חודשי'!K$6,tbl_transactions[שם פריט],'סיכום תנועות חודשי'!$B12))</f>
        <v/>
      </c>
      <c r="L12" s="37" t="str">
        <f>IF(SUMIFS(tbl_transactions[חישוב מלאי],tbl_transactions[חודש],'סיכום תנועות חודשי'!L$6,tbl_transactions[שם פריט],'סיכום תנועות חודשי'!$B12)=0,"",SUMIFS(tbl_transactions[חישוב מלאי],tbl_transactions[חודש],'סיכום תנועות חודשי'!L$6,tbl_transactions[שם פריט],'סיכום תנועות חודשי'!$B12))</f>
        <v/>
      </c>
      <c r="M12" s="37" t="str">
        <f>IF(SUMIFS(tbl_transactions[חישוב מלאי],tbl_transactions[חודש],'סיכום תנועות חודשי'!M$6,tbl_transactions[שם פריט],'סיכום תנועות חודשי'!$B12)=0,"",SUMIFS(tbl_transactions[חישוב מלאי],tbl_transactions[חודש],'סיכום תנועות חודשי'!M$6,tbl_transactions[שם פריט],'סיכום תנועות חודשי'!$B12))</f>
        <v/>
      </c>
      <c r="N12" s="37" t="str">
        <f>IF(SUMIFS(tbl_transactions[חישוב מלאי],tbl_transactions[חודש],'סיכום תנועות חודשי'!N$6,tbl_transactions[שם פריט],'סיכום תנועות חודשי'!$B12)=0,"",SUMIFS(tbl_transactions[חישוב מלאי],tbl_transactions[חודש],'סיכום תנועות חודשי'!N$6,tbl_transactions[שם פריט],'סיכום תנועות חודשי'!$B12))</f>
        <v/>
      </c>
      <c r="O12" s="38">
        <f t="shared" si="1"/>
        <v>2</v>
      </c>
    </row>
    <row r="13" spans="2:15" x14ac:dyDescent="0.25">
      <c r="B13" s="36" t="str">
        <v>פריט 7</v>
      </c>
      <c r="C13" s="37">
        <f>IF(SUMIFS(tbl_transactions[חישוב מלאי],tbl_transactions[חודש],'סיכום תנועות חודשי'!C$6,tbl_transactions[שם פריט],'סיכום תנועות חודשי'!$B13)=0,"",SUMIFS(tbl_transactions[חישוב מלאי],tbl_transactions[חודש],'סיכום תנועות חודשי'!C$6,tbl_transactions[שם פריט],'סיכום תנועות חודשי'!$B13))</f>
        <v>4</v>
      </c>
      <c r="D13" s="37">
        <f>IF(SUMIFS(tbl_transactions[חישוב מלאי],tbl_transactions[חודש],'סיכום תנועות חודשי'!D$6,tbl_transactions[שם פריט],'סיכום תנועות חודשי'!$B13)=0,"",SUMIFS(tbl_transactions[חישוב מלאי],tbl_transactions[חודש],'סיכום תנועות חודשי'!D$6,tbl_transactions[שם פריט],'סיכום תנועות חודשי'!$B13))</f>
        <v>-4</v>
      </c>
      <c r="E13" s="37" t="str">
        <f>IF(SUMIFS(tbl_transactions[חישוב מלאי],tbl_transactions[חודש],'סיכום תנועות חודשי'!E$6,tbl_transactions[שם פריט],'סיכום תנועות חודשי'!$B13)=0,"",SUMIFS(tbl_transactions[חישוב מלאי],tbl_transactions[חודש],'סיכום תנועות חודשי'!E$6,tbl_transactions[שם פריט],'סיכום תנועות חודשי'!$B13))</f>
        <v/>
      </c>
      <c r="F13" s="37" t="str">
        <f>IF(SUMIFS(tbl_transactions[חישוב מלאי],tbl_transactions[חודש],'סיכום תנועות חודשי'!F$6,tbl_transactions[שם פריט],'סיכום תנועות חודשי'!$B13)=0,"",SUMIFS(tbl_transactions[חישוב מלאי],tbl_transactions[חודש],'סיכום תנועות חודשי'!F$6,tbl_transactions[שם פריט],'סיכום תנועות חודשי'!$B13))</f>
        <v/>
      </c>
      <c r="G13" s="37" t="str">
        <f>IF(SUMIFS(tbl_transactions[חישוב מלאי],tbl_transactions[חודש],'סיכום תנועות חודשי'!G$6,tbl_transactions[שם פריט],'סיכום תנועות חודשי'!$B13)=0,"",SUMIFS(tbl_transactions[חישוב מלאי],tbl_transactions[חודש],'סיכום תנועות חודשי'!G$6,tbl_transactions[שם פריט],'סיכום תנועות חודשי'!$B13))</f>
        <v/>
      </c>
      <c r="H13" s="37" t="str">
        <f>IF(SUMIFS(tbl_transactions[חישוב מלאי],tbl_transactions[חודש],'סיכום תנועות חודשי'!H$6,tbl_transactions[שם פריט],'סיכום תנועות חודשי'!$B13)=0,"",SUMIFS(tbl_transactions[חישוב מלאי],tbl_transactions[חודש],'סיכום תנועות חודשי'!H$6,tbl_transactions[שם פריט],'סיכום תנועות חודשי'!$B13))</f>
        <v/>
      </c>
      <c r="I13" s="37" t="str">
        <f>IF(SUMIFS(tbl_transactions[חישוב מלאי],tbl_transactions[חודש],'סיכום תנועות חודשי'!I$6,tbl_transactions[שם פריט],'סיכום תנועות חודשי'!$B13)=0,"",SUMIFS(tbl_transactions[חישוב מלאי],tbl_transactions[חודש],'סיכום תנועות חודשי'!I$6,tbl_transactions[שם פריט],'סיכום תנועות חודשי'!$B13))</f>
        <v/>
      </c>
      <c r="J13" s="37" t="str">
        <f>IF(SUMIFS(tbl_transactions[חישוב מלאי],tbl_transactions[חודש],'סיכום תנועות חודשי'!J$6,tbl_transactions[שם פריט],'סיכום תנועות חודשי'!$B13)=0,"",SUMIFS(tbl_transactions[חישוב מלאי],tbl_transactions[חודש],'סיכום תנועות חודשי'!J$6,tbl_transactions[שם פריט],'סיכום תנועות חודשי'!$B13))</f>
        <v/>
      </c>
      <c r="K13" s="37" t="str">
        <f>IF(SUMIFS(tbl_transactions[חישוב מלאי],tbl_transactions[חודש],'סיכום תנועות חודשי'!K$6,tbl_transactions[שם פריט],'סיכום תנועות חודשי'!$B13)=0,"",SUMIFS(tbl_transactions[חישוב מלאי],tbl_transactions[חודש],'סיכום תנועות חודשי'!K$6,tbl_transactions[שם פריט],'סיכום תנועות חודשי'!$B13))</f>
        <v/>
      </c>
      <c r="L13" s="37" t="str">
        <f>IF(SUMIFS(tbl_transactions[חישוב מלאי],tbl_transactions[חודש],'סיכום תנועות חודשי'!L$6,tbl_transactions[שם פריט],'סיכום תנועות חודשי'!$B13)=0,"",SUMIFS(tbl_transactions[חישוב מלאי],tbl_transactions[חודש],'סיכום תנועות חודשי'!L$6,tbl_transactions[שם פריט],'סיכום תנועות חודשי'!$B13))</f>
        <v/>
      </c>
      <c r="M13" s="37" t="str">
        <f>IF(SUMIFS(tbl_transactions[חישוב מלאי],tbl_transactions[חודש],'סיכום תנועות חודשי'!M$6,tbl_transactions[שם פריט],'סיכום תנועות חודשי'!$B13)=0,"",SUMIFS(tbl_transactions[חישוב מלאי],tbl_transactions[חודש],'סיכום תנועות חודשי'!M$6,tbl_transactions[שם פריט],'סיכום תנועות חודשי'!$B13))</f>
        <v/>
      </c>
      <c r="N13" s="37" t="str">
        <f>IF(SUMIFS(tbl_transactions[חישוב מלאי],tbl_transactions[חודש],'סיכום תנועות חודשי'!N$6,tbl_transactions[שם פריט],'סיכום תנועות חודשי'!$B13)=0,"",SUMIFS(tbl_transactions[חישוב מלאי],tbl_transactions[חודש],'סיכום תנועות חודשי'!N$6,tbl_transactions[שם פריט],'סיכום תנועות חודשי'!$B13))</f>
        <v/>
      </c>
      <c r="O13" s="38">
        <f t="shared" si="1"/>
        <v>0</v>
      </c>
    </row>
    <row r="14" spans="2:15" x14ac:dyDescent="0.25">
      <c r="B14" s="36" t="str">
        <v>פריט 8</v>
      </c>
      <c r="C14" s="37">
        <f>IF(SUMIFS(tbl_transactions[חישוב מלאי],tbl_transactions[חודש],'סיכום תנועות חודשי'!C$6,tbl_transactions[שם פריט],'סיכום תנועות חודשי'!$B14)=0,"",SUMIFS(tbl_transactions[חישוב מלאי],tbl_transactions[חודש],'סיכום תנועות חודשי'!C$6,tbl_transactions[שם פריט],'סיכום תנועות חודשי'!$B14))</f>
        <v>4</v>
      </c>
      <c r="D14" s="37">
        <f>IF(SUMIFS(tbl_transactions[חישוב מלאי],tbl_transactions[חודש],'סיכום תנועות חודשי'!D$6,tbl_transactions[שם פריט],'סיכום תנועות חודשי'!$B14)=0,"",SUMIFS(tbl_transactions[חישוב מלאי],tbl_transactions[חודש],'סיכום תנועות חודשי'!D$6,tbl_transactions[שם פריט],'סיכום תנועות חודשי'!$B14))</f>
        <v>-4</v>
      </c>
      <c r="E14" s="37" t="str">
        <f>IF(SUMIFS(tbl_transactions[חישוב מלאי],tbl_transactions[חודש],'סיכום תנועות חודשי'!E$6,tbl_transactions[שם פריט],'סיכום תנועות חודשי'!$B14)=0,"",SUMIFS(tbl_transactions[חישוב מלאי],tbl_transactions[חודש],'סיכום תנועות חודשי'!E$6,tbl_transactions[שם פריט],'סיכום תנועות חודשי'!$B14))</f>
        <v/>
      </c>
      <c r="F14" s="37" t="str">
        <f>IF(SUMIFS(tbl_transactions[חישוב מלאי],tbl_transactions[חודש],'סיכום תנועות חודשי'!F$6,tbl_transactions[שם פריט],'סיכום תנועות חודשי'!$B14)=0,"",SUMIFS(tbl_transactions[חישוב מלאי],tbl_transactions[חודש],'סיכום תנועות חודשי'!F$6,tbl_transactions[שם פריט],'סיכום תנועות חודשי'!$B14))</f>
        <v/>
      </c>
      <c r="G14" s="37" t="str">
        <f>IF(SUMIFS(tbl_transactions[חישוב מלאי],tbl_transactions[חודש],'סיכום תנועות חודשי'!G$6,tbl_transactions[שם פריט],'סיכום תנועות חודשי'!$B14)=0,"",SUMIFS(tbl_transactions[חישוב מלאי],tbl_transactions[חודש],'סיכום תנועות חודשי'!G$6,tbl_transactions[שם פריט],'סיכום תנועות חודשי'!$B14))</f>
        <v/>
      </c>
      <c r="H14" s="37" t="str">
        <f>IF(SUMIFS(tbl_transactions[חישוב מלאי],tbl_transactions[חודש],'סיכום תנועות חודשי'!H$6,tbl_transactions[שם פריט],'סיכום תנועות חודשי'!$B14)=0,"",SUMIFS(tbl_transactions[חישוב מלאי],tbl_transactions[חודש],'סיכום תנועות חודשי'!H$6,tbl_transactions[שם פריט],'סיכום תנועות חודשי'!$B14))</f>
        <v/>
      </c>
      <c r="I14" s="37" t="str">
        <f>IF(SUMIFS(tbl_transactions[חישוב מלאי],tbl_transactions[חודש],'סיכום תנועות חודשי'!I$6,tbl_transactions[שם פריט],'סיכום תנועות חודשי'!$B14)=0,"",SUMIFS(tbl_transactions[חישוב מלאי],tbl_transactions[חודש],'סיכום תנועות חודשי'!I$6,tbl_transactions[שם פריט],'סיכום תנועות חודשי'!$B14))</f>
        <v/>
      </c>
      <c r="J14" s="37" t="str">
        <f>IF(SUMIFS(tbl_transactions[חישוב מלאי],tbl_transactions[חודש],'סיכום תנועות חודשי'!J$6,tbl_transactions[שם פריט],'סיכום תנועות חודשי'!$B14)=0,"",SUMIFS(tbl_transactions[חישוב מלאי],tbl_transactions[חודש],'סיכום תנועות חודשי'!J$6,tbl_transactions[שם פריט],'סיכום תנועות חודשי'!$B14))</f>
        <v/>
      </c>
      <c r="K14" s="37" t="str">
        <f>IF(SUMIFS(tbl_transactions[חישוב מלאי],tbl_transactions[חודש],'סיכום תנועות חודשי'!K$6,tbl_transactions[שם פריט],'סיכום תנועות חודשי'!$B14)=0,"",SUMIFS(tbl_transactions[חישוב מלאי],tbl_transactions[חודש],'סיכום תנועות חודשי'!K$6,tbl_transactions[שם פריט],'סיכום תנועות חודשי'!$B14))</f>
        <v/>
      </c>
      <c r="L14" s="37" t="str">
        <f>IF(SUMIFS(tbl_transactions[חישוב מלאי],tbl_transactions[חודש],'סיכום תנועות חודשי'!L$6,tbl_transactions[שם פריט],'סיכום תנועות חודשי'!$B14)=0,"",SUMIFS(tbl_transactions[חישוב מלאי],tbl_transactions[חודש],'סיכום תנועות חודשי'!L$6,tbl_transactions[שם פריט],'סיכום תנועות חודשי'!$B14))</f>
        <v/>
      </c>
      <c r="M14" s="37" t="str">
        <f>IF(SUMIFS(tbl_transactions[חישוב מלאי],tbl_transactions[חודש],'סיכום תנועות חודשי'!M$6,tbl_transactions[שם פריט],'סיכום תנועות חודשי'!$B14)=0,"",SUMIFS(tbl_transactions[חישוב מלאי],tbl_transactions[חודש],'סיכום תנועות חודשי'!M$6,tbl_transactions[שם פריט],'סיכום תנועות חודשי'!$B14))</f>
        <v/>
      </c>
      <c r="N14" s="37" t="str">
        <f>IF(SUMIFS(tbl_transactions[חישוב מלאי],tbl_transactions[חודש],'סיכום תנועות חודשי'!N$6,tbl_transactions[שם פריט],'סיכום תנועות חודשי'!$B14)=0,"",SUMIFS(tbl_transactions[חישוב מלאי],tbl_transactions[חודש],'סיכום תנועות חודשי'!N$6,tbl_transactions[שם פריט],'סיכום תנועות חודשי'!$B14))</f>
        <v/>
      </c>
      <c r="O14" s="38">
        <f t="shared" si="1"/>
        <v>0</v>
      </c>
    </row>
    <row r="15" spans="2:15" x14ac:dyDescent="0.25">
      <c r="B15" s="36" t="str">
        <v>פריט 9</v>
      </c>
      <c r="C15" s="37">
        <f>IF(SUMIFS(tbl_transactions[חישוב מלאי],tbl_transactions[חודש],'סיכום תנועות חודשי'!C$6,tbl_transactions[שם פריט],'סיכום תנועות חודשי'!$B15)=0,"",SUMIFS(tbl_transactions[חישוב מלאי],tbl_transactions[חודש],'סיכום תנועות חודשי'!C$6,tbl_transactions[שם פריט],'סיכום תנועות חודשי'!$B15))</f>
        <v>4</v>
      </c>
      <c r="D15" s="37">
        <f>IF(SUMIFS(tbl_transactions[חישוב מלאי],tbl_transactions[חודש],'סיכום תנועות חודשי'!D$6,tbl_transactions[שם פריט],'סיכום תנועות חודשי'!$B15)=0,"",SUMIFS(tbl_transactions[חישוב מלאי],tbl_transactions[חודש],'סיכום תנועות חודשי'!D$6,tbl_transactions[שם פריט],'סיכום תנועות חודשי'!$B15))</f>
        <v>-2</v>
      </c>
      <c r="E15" s="37" t="str">
        <f>IF(SUMIFS(tbl_transactions[חישוב מלאי],tbl_transactions[חודש],'סיכום תנועות חודשי'!E$6,tbl_transactions[שם פריט],'סיכום תנועות חודשי'!$B15)=0,"",SUMIFS(tbl_transactions[חישוב מלאי],tbl_transactions[חודש],'סיכום תנועות חודשי'!E$6,tbl_transactions[שם פריט],'סיכום תנועות חודשי'!$B15))</f>
        <v/>
      </c>
      <c r="F15" s="37" t="str">
        <f>IF(SUMIFS(tbl_transactions[חישוב מלאי],tbl_transactions[חודש],'סיכום תנועות חודשי'!F$6,tbl_transactions[שם פריט],'סיכום תנועות חודשי'!$B15)=0,"",SUMIFS(tbl_transactions[חישוב מלאי],tbl_transactions[חודש],'סיכום תנועות חודשי'!F$6,tbl_transactions[שם פריט],'סיכום תנועות חודשי'!$B15))</f>
        <v/>
      </c>
      <c r="G15" s="37" t="str">
        <f>IF(SUMIFS(tbl_transactions[חישוב מלאי],tbl_transactions[חודש],'סיכום תנועות חודשי'!G$6,tbl_transactions[שם פריט],'סיכום תנועות חודשי'!$B15)=0,"",SUMIFS(tbl_transactions[חישוב מלאי],tbl_transactions[חודש],'סיכום תנועות חודשי'!G$6,tbl_transactions[שם פריט],'סיכום תנועות חודשי'!$B15))</f>
        <v/>
      </c>
      <c r="H15" s="37" t="str">
        <f>IF(SUMIFS(tbl_transactions[חישוב מלאי],tbl_transactions[חודש],'סיכום תנועות חודשי'!H$6,tbl_transactions[שם פריט],'סיכום תנועות חודשי'!$B15)=0,"",SUMIFS(tbl_transactions[חישוב מלאי],tbl_transactions[חודש],'סיכום תנועות חודשי'!H$6,tbl_transactions[שם פריט],'סיכום תנועות חודשי'!$B15))</f>
        <v/>
      </c>
      <c r="I15" s="37" t="str">
        <f>IF(SUMIFS(tbl_transactions[חישוב מלאי],tbl_transactions[חודש],'סיכום תנועות חודשי'!I$6,tbl_transactions[שם פריט],'סיכום תנועות חודשי'!$B15)=0,"",SUMIFS(tbl_transactions[חישוב מלאי],tbl_transactions[חודש],'סיכום תנועות חודשי'!I$6,tbl_transactions[שם פריט],'סיכום תנועות חודשי'!$B15))</f>
        <v/>
      </c>
      <c r="J15" s="37" t="str">
        <f>IF(SUMIFS(tbl_transactions[חישוב מלאי],tbl_transactions[חודש],'סיכום תנועות חודשי'!J$6,tbl_transactions[שם פריט],'סיכום תנועות חודשי'!$B15)=0,"",SUMIFS(tbl_transactions[חישוב מלאי],tbl_transactions[חודש],'סיכום תנועות חודשי'!J$6,tbl_transactions[שם פריט],'סיכום תנועות חודשי'!$B15))</f>
        <v/>
      </c>
      <c r="K15" s="37" t="str">
        <f>IF(SUMIFS(tbl_transactions[חישוב מלאי],tbl_transactions[חודש],'סיכום תנועות חודשי'!K$6,tbl_transactions[שם פריט],'סיכום תנועות חודשי'!$B15)=0,"",SUMIFS(tbl_transactions[חישוב מלאי],tbl_transactions[חודש],'סיכום תנועות חודשי'!K$6,tbl_transactions[שם פריט],'סיכום תנועות חודשי'!$B15))</f>
        <v/>
      </c>
      <c r="L15" s="37" t="str">
        <f>IF(SUMIFS(tbl_transactions[חישוב מלאי],tbl_transactions[חודש],'סיכום תנועות חודשי'!L$6,tbl_transactions[שם פריט],'סיכום תנועות חודשי'!$B15)=0,"",SUMIFS(tbl_transactions[חישוב מלאי],tbl_transactions[חודש],'סיכום תנועות חודשי'!L$6,tbl_transactions[שם פריט],'סיכום תנועות חודשי'!$B15))</f>
        <v/>
      </c>
      <c r="M15" s="37" t="str">
        <f>IF(SUMIFS(tbl_transactions[חישוב מלאי],tbl_transactions[חודש],'סיכום תנועות חודשי'!M$6,tbl_transactions[שם פריט],'סיכום תנועות חודשי'!$B15)=0,"",SUMIFS(tbl_transactions[חישוב מלאי],tbl_transactions[חודש],'סיכום תנועות חודשי'!M$6,tbl_transactions[שם פריט],'סיכום תנועות חודשי'!$B15))</f>
        <v/>
      </c>
      <c r="N15" s="37" t="str">
        <f>IF(SUMIFS(tbl_transactions[חישוב מלאי],tbl_transactions[חודש],'סיכום תנועות חודשי'!N$6,tbl_transactions[שם פריט],'סיכום תנועות חודשי'!$B15)=0,"",SUMIFS(tbl_transactions[חישוב מלאי],tbl_transactions[חודש],'סיכום תנועות חודשי'!N$6,tbl_transactions[שם פריט],'סיכום תנועות חודשי'!$B15))</f>
        <v/>
      </c>
      <c r="O15" s="38">
        <f t="shared" si="1"/>
        <v>2</v>
      </c>
    </row>
    <row r="16" spans="2:15" x14ac:dyDescent="0.25">
      <c r="B16" s="36" t="str">
        <v>פריט 10</v>
      </c>
      <c r="C16" s="37">
        <f>IF(SUMIFS(tbl_transactions[חישוב מלאי],tbl_transactions[חודש],'סיכום תנועות חודשי'!C$6,tbl_transactions[שם פריט],'סיכום תנועות חודשי'!$B16)=0,"",SUMIFS(tbl_transactions[חישוב מלאי],tbl_transactions[חודש],'סיכום תנועות חודשי'!C$6,tbl_transactions[שם פריט],'סיכום תנועות חודשי'!$B16))</f>
        <v>4</v>
      </c>
      <c r="D16" s="37">
        <f>IF(SUMIFS(tbl_transactions[חישוב מלאי],tbl_transactions[חודש],'סיכום תנועות חודשי'!D$6,tbl_transactions[שם פריט],'סיכום תנועות חודשי'!$B16)=0,"",SUMIFS(tbl_transactions[חישוב מלאי],tbl_transactions[חודש],'סיכום תנועות חודשי'!D$6,tbl_transactions[שם פריט],'סיכום תנועות חודשי'!$B16))</f>
        <v>-2</v>
      </c>
      <c r="E16" s="37" t="str">
        <f>IF(SUMIFS(tbl_transactions[חישוב מלאי],tbl_transactions[חודש],'סיכום תנועות חודשי'!E$6,tbl_transactions[שם פריט],'סיכום תנועות חודשי'!$B16)=0,"",SUMIFS(tbl_transactions[חישוב מלאי],tbl_transactions[חודש],'סיכום תנועות חודשי'!E$6,tbl_transactions[שם פריט],'סיכום תנועות חודשי'!$B16))</f>
        <v/>
      </c>
      <c r="F16" s="37" t="str">
        <f>IF(SUMIFS(tbl_transactions[חישוב מלאי],tbl_transactions[חודש],'סיכום תנועות חודשי'!F$6,tbl_transactions[שם פריט],'סיכום תנועות חודשי'!$B16)=0,"",SUMIFS(tbl_transactions[חישוב מלאי],tbl_transactions[חודש],'סיכום תנועות חודשי'!F$6,tbl_transactions[שם פריט],'סיכום תנועות חודשי'!$B16))</f>
        <v/>
      </c>
      <c r="G16" s="37" t="str">
        <f>IF(SUMIFS(tbl_transactions[חישוב מלאי],tbl_transactions[חודש],'סיכום תנועות חודשי'!G$6,tbl_transactions[שם פריט],'סיכום תנועות חודשי'!$B16)=0,"",SUMIFS(tbl_transactions[חישוב מלאי],tbl_transactions[חודש],'סיכום תנועות חודשי'!G$6,tbl_transactions[שם פריט],'סיכום תנועות חודשי'!$B16))</f>
        <v/>
      </c>
      <c r="H16" s="37" t="str">
        <f>IF(SUMIFS(tbl_transactions[חישוב מלאי],tbl_transactions[חודש],'סיכום תנועות חודשי'!H$6,tbl_transactions[שם פריט],'סיכום תנועות חודשי'!$B16)=0,"",SUMIFS(tbl_transactions[חישוב מלאי],tbl_transactions[חודש],'סיכום תנועות חודשי'!H$6,tbl_transactions[שם פריט],'סיכום תנועות חודשי'!$B16))</f>
        <v/>
      </c>
      <c r="I16" s="37" t="str">
        <f>IF(SUMIFS(tbl_transactions[חישוב מלאי],tbl_transactions[חודש],'סיכום תנועות חודשי'!I$6,tbl_transactions[שם פריט],'סיכום תנועות חודשי'!$B16)=0,"",SUMIFS(tbl_transactions[חישוב מלאי],tbl_transactions[חודש],'סיכום תנועות חודשי'!I$6,tbl_transactions[שם פריט],'סיכום תנועות חודשי'!$B16))</f>
        <v/>
      </c>
      <c r="J16" s="37" t="str">
        <f>IF(SUMIFS(tbl_transactions[חישוב מלאי],tbl_transactions[חודש],'סיכום תנועות חודשי'!J$6,tbl_transactions[שם פריט],'סיכום תנועות חודשי'!$B16)=0,"",SUMIFS(tbl_transactions[חישוב מלאי],tbl_transactions[חודש],'סיכום תנועות חודשי'!J$6,tbl_transactions[שם פריט],'סיכום תנועות חודשי'!$B16))</f>
        <v/>
      </c>
      <c r="K16" s="37" t="str">
        <f>IF(SUMIFS(tbl_transactions[חישוב מלאי],tbl_transactions[חודש],'סיכום תנועות חודשי'!K$6,tbl_transactions[שם פריט],'סיכום תנועות חודשי'!$B16)=0,"",SUMIFS(tbl_transactions[חישוב מלאי],tbl_transactions[חודש],'סיכום תנועות חודשי'!K$6,tbl_transactions[שם פריט],'סיכום תנועות חודשי'!$B16))</f>
        <v/>
      </c>
      <c r="L16" s="37" t="str">
        <f>IF(SUMIFS(tbl_transactions[חישוב מלאי],tbl_transactions[חודש],'סיכום תנועות חודשי'!L$6,tbl_transactions[שם פריט],'סיכום תנועות חודשי'!$B16)=0,"",SUMIFS(tbl_transactions[חישוב מלאי],tbl_transactions[חודש],'סיכום תנועות חודשי'!L$6,tbl_transactions[שם פריט],'סיכום תנועות חודשי'!$B16))</f>
        <v/>
      </c>
      <c r="M16" s="37" t="str">
        <f>IF(SUMIFS(tbl_transactions[חישוב מלאי],tbl_transactions[חודש],'סיכום תנועות חודשי'!M$6,tbl_transactions[שם פריט],'סיכום תנועות חודשי'!$B16)=0,"",SUMIFS(tbl_transactions[חישוב מלאי],tbl_transactions[חודש],'סיכום תנועות חודשי'!M$6,tbl_transactions[שם פריט],'סיכום תנועות חודשי'!$B16))</f>
        <v/>
      </c>
      <c r="N16" s="37" t="str">
        <f>IF(SUMIFS(tbl_transactions[חישוב מלאי],tbl_transactions[חודש],'סיכום תנועות חודשי'!N$6,tbl_transactions[שם פריט],'סיכום תנועות חודשי'!$B16)=0,"",SUMIFS(tbl_transactions[חישוב מלאי],tbl_transactions[חודש],'סיכום תנועות חודשי'!N$6,tbl_transactions[שם פריט],'סיכום תנועות חודשי'!$B16))</f>
        <v/>
      </c>
      <c r="O16" s="38">
        <f t="shared" si="1"/>
        <v>2</v>
      </c>
    </row>
    <row r="17" spans="1:26" customFormat="1" x14ac:dyDescent="0.25">
      <c r="A17" s="27"/>
      <c r="B17" s="36"/>
      <c r="C17" s="37" t="str">
        <f>IF(SUMIFS(tbl_transactions[חישוב מלאי],tbl_transactions[חודש],'סיכום תנועות חודשי'!C$6,tbl_transactions[שם פריט],'סיכום תנועות חודשי'!$B17)=0,"",SUMIFS(tbl_transactions[חישוב מלאי],tbl_transactions[חודש],'סיכום תנועות חודשי'!C$6,tbl_transactions[שם פריט],'סיכום תנועות חודשי'!$B17))</f>
        <v/>
      </c>
      <c r="D17" s="37" t="str">
        <f>IF(SUMIFS(tbl_transactions[חישוב מלאי],tbl_transactions[חודש],'סיכום תנועות חודשי'!D$6,tbl_transactions[שם פריט],'סיכום תנועות חודשי'!$B17)=0,"",SUMIFS(tbl_transactions[חישוב מלאי],tbl_transactions[חודש],'סיכום תנועות חודשי'!D$6,tbl_transactions[שם פריט],'סיכום תנועות חודשי'!$B17))</f>
        <v/>
      </c>
      <c r="E17" s="37" t="str">
        <f>IF(SUMIFS(tbl_transactions[חישוב מלאי],tbl_transactions[חודש],'סיכום תנועות חודשי'!E$6,tbl_transactions[שם פריט],'סיכום תנועות חודשי'!$B17)=0,"",SUMIFS(tbl_transactions[חישוב מלאי],tbl_transactions[חודש],'סיכום תנועות חודשי'!E$6,tbl_transactions[שם פריט],'סיכום תנועות חודשי'!$B17))</f>
        <v/>
      </c>
      <c r="F17" s="37" t="str">
        <f>IF(SUMIFS(tbl_transactions[חישוב מלאי],tbl_transactions[חודש],'סיכום תנועות חודשי'!F$6,tbl_transactions[שם פריט],'סיכום תנועות חודשי'!$B17)=0,"",SUMIFS(tbl_transactions[חישוב מלאי],tbl_transactions[חודש],'סיכום תנועות חודשי'!F$6,tbl_transactions[שם פריט],'סיכום תנועות חודשי'!$B17))</f>
        <v/>
      </c>
      <c r="G17" s="37" t="str">
        <f>IF(SUMIFS(tbl_transactions[חישוב מלאי],tbl_transactions[חודש],'סיכום תנועות חודשי'!G$6,tbl_transactions[שם פריט],'סיכום תנועות חודשי'!$B17)=0,"",SUMIFS(tbl_transactions[חישוב מלאי],tbl_transactions[חודש],'סיכום תנועות חודשי'!G$6,tbl_transactions[שם פריט],'סיכום תנועות חודשי'!$B17))</f>
        <v/>
      </c>
      <c r="H17" s="37" t="str">
        <f>IF(SUMIFS(tbl_transactions[חישוב מלאי],tbl_transactions[חודש],'סיכום תנועות חודשי'!H$6,tbl_transactions[שם פריט],'סיכום תנועות חודשי'!$B17)=0,"",SUMIFS(tbl_transactions[חישוב מלאי],tbl_transactions[חודש],'סיכום תנועות חודשי'!H$6,tbl_transactions[שם פריט],'סיכום תנועות חודשי'!$B17))</f>
        <v/>
      </c>
      <c r="I17" s="37" t="str">
        <f>IF(SUMIFS(tbl_transactions[חישוב מלאי],tbl_transactions[חודש],'סיכום תנועות חודשי'!I$6,tbl_transactions[שם פריט],'סיכום תנועות חודשי'!$B17)=0,"",SUMIFS(tbl_transactions[חישוב מלאי],tbl_transactions[חודש],'סיכום תנועות חודשי'!I$6,tbl_transactions[שם פריט],'סיכום תנועות חודשי'!$B17))</f>
        <v/>
      </c>
      <c r="J17" s="37" t="str">
        <f>IF(SUMIFS(tbl_transactions[חישוב מלאי],tbl_transactions[חודש],'סיכום תנועות חודשי'!J$6,tbl_transactions[שם פריט],'סיכום תנועות חודשי'!$B17)=0,"",SUMIFS(tbl_transactions[חישוב מלאי],tbl_transactions[חודש],'סיכום תנועות חודשי'!J$6,tbl_transactions[שם פריט],'סיכום תנועות חודשי'!$B17))</f>
        <v/>
      </c>
      <c r="K17" s="37" t="str">
        <f>IF(SUMIFS(tbl_transactions[חישוב מלאי],tbl_transactions[חודש],'סיכום תנועות חודשי'!K$6,tbl_transactions[שם פריט],'סיכום תנועות חודשי'!$B17)=0,"",SUMIFS(tbl_transactions[חישוב מלאי],tbl_transactions[חודש],'סיכום תנועות חודשי'!K$6,tbl_transactions[שם פריט],'סיכום תנועות חודשי'!$B17))</f>
        <v/>
      </c>
      <c r="L17" s="37" t="str">
        <f>IF(SUMIFS(tbl_transactions[חישוב מלאי],tbl_transactions[חודש],'סיכום תנועות חודשי'!L$6,tbl_transactions[שם פריט],'סיכום תנועות חודשי'!$B17)=0,"",SUMIFS(tbl_transactions[חישוב מלאי],tbl_transactions[חודש],'סיכום תנועות חודשי'!L$6,tbl_transactions[שם פריט],'סיכום תנועות חודשי'!$B17))</f>
        <v/>
      </c>
      <c r="M17" s="37" t="str">
        <f>IF(SUMIFS(tbl_transactions[חישוב מלאי],tbl_transactions[חודש],'סיכום תנועות חודשי'!M$6,tbl_transactions[שם פריט],'סיכום תנועות חודשי'!$B17)=0,"",SUMIFS(tbl_transactions[חישוב מלאי],tbl_transactions[חודש],'סיכום תנועות חודשי'!M$6,tbl_transactions[שם פריט],'סיכום תנועות חודשי'!$B17))</f>
        <v/>
      </c>
      <c r="N17" s="37" t="str">
        <f>IF(SUMIFS(tbl_transactions[חישוב מלאי],tbl_transactions[חודש],'סיכום תנועות חודשי'!N$6,tbl_transactions[שם פריט],'סיכום תנועות חודשי'!$B17)=0,"",SUMIFS(tbl_transactions[חישוב מלאי],tbl_transactions[חודש],'סיכום תנועות חודשי'!N$6,tbl_transactions[שם פריט],'סיכום תנועות חודשי'!$B17))</f>
        <v/>
      </c>
      <c r="O17" s="38" t="str">
        <f t="shared" si="1"/>
        <v/>
      </c>
      <c r="P17" s="26"/>
      <c r="Q17" s="26"/>
      <c r="R17" s="26"/>
      <c r="S17" s="26"/>
      <c r="T17" s="27"/>
      <c r="U17" s="27"/>
      <c r="V17" s="27"/>
      <c r="W17" s="27"/>
      <c r="X17" s="27"/>
      <c r="Y17" s="27"/>
      <c r="Z17" s="27"/>
    </row>
    <row r="18" spans="1:26" customFormat="1" x14ac:dyDescent="0.25">
      <c r="A18" s="27"/>
      <c r="B18" s="36"/>
      <c r="C18" s="37" t="str">
        <f>IF(SUMIFS(tbl_transactions[חישוב מלאי],tbl_transactions[חודש],'סיכום תנועות חודשי'!C$6,tbl_transactions[שם פריט],'סיכום תנועות חודשי'!$B18)=0,"",SUMIFS(tbl_transactions[חישוב מלאי],tbl_transactions[חודש],'סיכום תנועות חודשי'!C$6,tbl_transactions[שם פריט],'סיכום תנועות חודשי'!$B18))</f>
        <v/>
      </c>
      <c r="D18" s="37" t="str">
        <f>IF(SUMIFS(tbl_transactions[חישוב מלאי],tbl_transactions[חודש],'סיכום תנועות חודשי'!D$6,tbl_transactions[שם פריט],'סיכום תנועות חודשי'!$B18)=0,"",SUMIFS(tbl_transactions[חישוב מלאי],tbl_transactions[חודש],'סיכום תנועות חודשי'!D$6,tbl_transactions[שם פריט],'סיכום תנועות חודשי'!$B18))</f>
        <v/>
      </c>
      <c r="E18" s="37" t="str">
        <f>IF(SUMIFS(tbl_transactions[חישוב מלאי],tbl_transactions[חודש],'סיכום תנועות חודשי'!E$6,tbl_transactions[שם פריט],'סיכום תנועות חודשי'!$B18)=0,"",SUMIFS(tbl_transactions[חישוב מלאי],tbl_transactions[חודש],'סיכום תנועות חודשי'!E$6,tbl_transactions[שם פריט],'סיכום תנועות חודשי'!$B18))</f>
        <v/>
      </c>
      <c r="F18" s="37" t="str">
        <f>IF(SUMIFS(tbl_transactions[חישוב מלאי],tbl_transactions[חודש],'סיכום תנועות חודשי'!F$6,tbl_transactions[שם פריט],'סיכום תנועות חודשי'!$B18)=0,"",SUMIFS(tbl_transactions[חישוב מלאי],tbl_transactions[חודש],'סיכום תנועות חודשי'!F$6,tbl_transactions[שם פריט],'סיכום תנועות חודשי'!$B18))</f>
        <v/>
      </c>
      <c r="G18" s="37" t="str">
        <f>IF(SUMIFS(tbl_transactions[חישוב מלאי],tbl_transactions[חודש],'סיכום תנועות חודשי'!G$6,tbl_transactions[שם פריט],'סיכום תנועות חודשי'!$B18)=0,"",SUMIFS(tbl_transactions[חישוב מלאי],tbl_transactions[חודש],'סיכום תנועות חודשי'!G$6,tbl_transactions[שם פריט],'סיכום תנועות חודשי'!$B18))</f>
        <v/>
      </c>
      <c r="H18" s="37" t="str">
        <f>IF(SUMIFS(tbl_transactions[חישוב מלאי],tbl_transactions[חודש],'סיכום תנועות חודשי'!H$6,tbl_transactions[שם פריט],'סיכום תנועות חודשי'!$B18)=0,"",SUMIFS(tbl_transactions[חישוב מלאי],tbl_transactions[חודש],'סיכום תנועות חודשי'!H$6,tbl_transactions[שם פריט],'סיכום תנועות חודשי'!$B18))</f>
        <v/>
      </c>
      <c r="I18" s="37" t="str">
        <f>IF(SUMIFS(tbl_transactions[חישוב מלאי],tbl_transactions[חודש],'סיכום תנועות חודשי'!I$6,tbl_transactions[שם פריט],'סיכום תנועות חודשי'!$B18)=0,"",SUMIFS(tbl_transactions[חישוב מלאי],tbl_transactions[חודש],'סיכום תנועות חודשי'!I$6,tbl_transactions[שם פריט],'סיכום תנועות חודשי'!$B18))</f>
        <v/>
      </c>
      <c r="J18" s="37" t="str">
        <f>IF(SUMIFS(tbl_transactions[חישוב מלאי],tbl_transactions[חודש],'סיכום תנועות חודשי'!J$6,tbl_transactions[שם פריט],'סיכום תנועות חודשי'!$B18)=0,"",SUMIFS(tbl_transactions[חישוב מלאי],tbl_transactions[חודש],'סיכום תנועות חודשי'!J$6,tbl_transactions[שם פריט],'סיכום תנועות חודשי'!$B18))</f>
        <v/>
      </c>
      <c r="K18" s="37" t="str">
        <f>IF(SUMIFS(tbl_transactions[חישוב מלאי],tbl_transactions[חודש],'סיכום תנועות חודשי'!K$6,tbl_transactions[שם פריט],'סיכום תנועות חודשי'!$B18)=0,"",SUMIFS(tbl_transactions[חישוב מלאי],tbl_transactions[חודש],'סיכום תנועות חודשי'!K$6,tbl_transactions[שם פריט],'סיכום תנועות חודשי'!$B18))</f>
        <v/>
      </c>
      <c r="L18" s="37" t="str">
        <f>IF(SUMIFS(tbl_transactions[חישוב מלאי],tbl_transactions[חודש],'סיכום תנועות חודשי'!L$6,tbl_transactions[שם פריט],'סיכום תנועות חודשי'!$B18)=0,"",SUMIFS(tbl_transactions[חישוב מלאי],tbl_transactions[חודש],'סיכום תנועות חודשי'!L$6,tbl_transactions[שם פריט],'סיכום תנועות חודשי'!$B18))</f>
        <v/>
      </c>
      <c r="M18" s="37" t="str">
        <f>IF(SUMIFS(tbl_transactions[חישוב מלאי],tbl_transactions[חודש],'סיכום תנועות חודשי'!M$6,tbl_transactions[שם פריט],'סיכום תנועות חודשי'!$B18)=0,"",SUMIFS(tbl_transactions[חישוב מלאי],tbl_transactions[חודש],'סיכום תנועות חודשי'!M$6,tbl_transactions[שם פריט],'סיכום תנועות חודשי'!$B18))</f>
        <v/>
      </c>
      <c r="N18" s="37" t="str">
        <f>IF(SUMIFS(tbl_transactions[חישוב מלאי],tbl_transactions[חודש],'סיכום תנועות חודשי'!N$6,tbl_transactions[שם פריט],'סיכום תנועות חודשי'!$B18)=0,"",SUMIFS(tbl_transactions[חישוב מלאי],tbl_transactions[חודש],'סיכום תנועות חודשי'!N$6,tbl_transactions[שם פריט],'סיכום תנועות חודשי'!$B18))</f>
        <v/>
      </c>
      <c r="O18" s="38" t="str">
        <f t="shared" si="1"/>
        <v/>
      </c>
      <c r="P18" s="26"/>
      <c r="Q18" s="26"/>
      <c r="R18" s="26"/>
      <c r="S18" s="26"/>
      <c r="T18" s="27"/>
      <c r="U18" s="27"/>
      <c r="V18" s="27"/>
      <c r="W18" s="27"/>
      <c r="X18" s="27"/>
      <c r="Y18" s="27"/>
      <c r="Z18" s="27"/>
    </row>
    <row r="19" spans="1:26" customFormat="1" x14ac:dyDescent="0.25">
      <c r="A19" s="27"/>
      <c r="B19" s="36"/>
      <c r="C19" s="37" t="str">
        <f>IF(SUMIFS(tbl_transactions[חישוב מלאי],tbl_transactions[חודש],'סיכום תנועות חודשי'!C$6,tbl_transactions[שם פריט],'סיכום תנועות חודשי'!$B19)=0,"",SUMIFS(tbl_transactions[חישוב מלאי],tbl_transactions[חודש],'סיכום תנועות חודשי'!C$6,tbl_transactions[שם פריט],'סיכום תנועות חודשי'!$B19))</f>
        <v/>
      </c>
      <c r="D19" s="37" t="str">
        <f>IF(SUMIFS(tbl_transactions[חישוב מלאי],tbl_transactions[חודש],'סיכום תנועות חודשי'!D$6,tbl_transactions[שם פריט],'סיכום תנועות חודשי'!$B19)=0,"",SUMIFS(tbl_transactions[חישוב מלאי],tbl_transactions[חודש],'סיכום תנועות חודשי'!D$6,tbl_transactions[שם פריט],'סיכום תנועות חודשי'!$B19))</f>
        <v/>
      </c>
      <c r="E19" s="37" t="str">
        <f>IF(SUMIFS(tbl_transactions[חישוב מלאי],tbl_transactions[חודש],'סיכום תנועות חודשי'!E$6,tbl_transactions[שם פריט],'סיכום תנועות חודשי'!$B19)=0,"",SUMIFS(tbl_transactions[חישוב מלאי],tbl_transactions[חודש],'סיכום תנועות חודשי'!E$6,tbl_transactions[שם פריט],'סיכום תנועות חודשי'!$B19))</f>
        <v/>
      </c>
      <c r="F19" s="37" t="str">
        <f>IF(SUMIFS(tbl_transactions[חישוב מלאי],tbl_transactions[חודש],'סיכום תנועות חודשי'!F$6,tbl_transactions[שם פריט],'סיכום תנועות חודשי'!$B19)=0,"",SUMIFS(tbl_transactions[חישוב מלאי],tbl_transactions[חודש],'סיכום תנועות חודשי'!F$6,tbl_transactions[שם פריט],'סיכום תנועות חודשי'!$B19))</f>
        <v/>
      </c>
      <c r="G19" s="37" t="str">
        <f>IF(SUMIFS(tbl_transactions[חישוב מלאי],tbl_transactions[חודש],'סיכום תנועות חודשי'!G$6,tbl_transactions[שם פריט],'סיכום תנועות חודשי'!$B19)=0,"",SUMIFS(tbl_transactions[חישוב מלאי],tbl_transactions[חודש],'סיכום תנועות חודשי'!G$6,tbl_transactions[שם פריט],'סיכום תנועות חודשי'!$B19))</f>
        <v/>
      </c>
      <c r="H19" s="37" t="str">
        <f>IF(SUMIFS(tbl_transactions[חישוב מלאי],tbl_transactions[חודש],'סיכום תנועות חודשי'!H$6,tbl_transactions[שם פריט],'סיכום תנועות חודשי'!$B19)=0,"",SUMIFS(tbl_transactions[חישוב מלאי],tbl_transactions[חודש],'סיכום תנועות חודשי'!H$6,tbl_transactions[שם פריט],'סיכום תנועות חודשי'!$B19))</f>
        <v/>
      </c>
      <c r="I19" s="37" t="str">
        <f>IF(SUMIFS(tbl_transactions[חישוב מלאי],tbl_transactions[חודש],'סיכום תנועות חודשי'!I$6,tbl_transactions[שם פריט],'סיכום תנועות חודשי'!$B19)=0,"",SUMIFS(tbl_transactions[חישוב מלאי],tbl_transactions[חודש],'סיכום תנועות חודשי'!I$6,tbl_transactions[שם פריט],'סיכום תנועות חודשי'!$B19))</f>
        <v/>
      </c>
      <c r="J19" s="37" t="str">
        <f>IF(SUMIFS(tbl_transactions[חישוב מלאי],tbl_transactions[חודש],'סיכום תנועות חודשי'!J$6,tbl_transactions[שם פריט],'סיכום תנועות חודשי'!$B19)=0,"",SUMIFS(tbl_transactions[חישוב מלאי],tbl_transactions[חודש],'סיכום תנועות חודשי'!J$6,tbl_transactions[שם פריט],'סיכום תנועות חודשי'!$B19))</f>
        <v/>
      </c>
      <c r="K19" s="37" t="str">
        <f>IF(SUMIFS(tbl_transactions[חישוב מלאי],tbl_transactions[חודש],'סיכום תנועות חודשי'!K$6,tbl_transactions[שם פריט],'סיכום תנועות חודשי'!$B19)=0,"",SUMIFS(tbl_transactions[חישוב מלאי],tbl_transactions[חודש],'סיכום תנועות חודשי'!K$6,tbl_transactions[שם פריט],'סיכום תנועות חודשי'!$B19))</f>
        <v/>
      </c>
      <c r="L19" s="37" t="str">
        <f>IF(SUMIFS(tbl_transactions[חישוב מלאי],tbl_transactions[חודש],'סיכום תנועות חודשי'!L$6,tbl_transactions[שם פריט],'סיכום תנועות חודשי'!$B19)=0,"",SUMIFS(tbl_transactions[חישוב מלאי],tbl_transactions[חודש],'סיכום תנועות חודשי'!L$6,tbl_transactions[שם פריט],'סיכום תנועות חודשי'!$B19))</f>
        <v/>
      </c>
      <c r="M19" s="37" t="str">
        <f>IF(SUMIFS(tbl_transactions[חישוב מלאי],tbl_transactions[חודש],'סיכום תנועות חודשי'!M$6,tbl_transactions[שם פריט],'סיכום תנועות חודשי'!$B19)=0,"",SUMIFS(tbl_transactions[חישוב מלאי],tbl_transactions[חודש],'סיכום תנועות חודשי'!M$6,tbl_transactions[שם פריט],'סיכום תנועות חודשי'!$B19))</f>
        <v/>
      </c>
      <c r="N19" s="37" t="str">
        <f>IF(SUMIFS(tbl_transactions[חישוב מלאי],tbl_transactions[חודש],'סיכום תנועות חודשי'!N$6,tbl_transactions[שם פריט],'סיכום תנועות חודשי'!$B19)=0,"",SUMIFS(tbl_transactions[חישוב מלאי],tbl_transactions[חודש],'סיכום תנועות חודשי'!N$6,tbl_transactions[שם פריט],'סיכום תנועות חודשי'!$B19))</f>
        <v/>
      </c>
      <c r="O19" s="38" t="str">
        <f t="shared" si="1"/>
        <v/>
      </c>
      <c r="P19" s="26"/>
      <c r="Q19" s="26"/>
      <c r="R19" s="26"/>
      <c r="S19" s="26"/>
      <c r="T19" s="27"/>
      <c r="U19" s="27"/>
      <c r="V19" s="27"/>
      <c r="W19" s="27"/>
      <c r="X19" s="27"/>
      <c r="Y19" s="27"/>
      <c r="Z19" s="27"/>
    </row>
    <row r="20" spans="1:26" customFormat="1" x14ac:dyDescent="0.25">
      <c r="A20" s="27"/>
      <c r="B20" s="36"/>
      <c r="C20" s="37" t="str">
        <f>IF(SUMIFS(tbl_transactions[חישוב מלאי],tbl_transactions[חודש],'סיכום תנועות חודשי'!C$6,tbl_transactions[שם פריט],'סיכום תנועות חודשי'!$B20)=0,"",SUMIFS(tbl_transactions[חישוב מלאי],tbl_transactions[חודש],'סיכום תנועות חודשי'!C$6,tbl_transactions[שם פריט],'סיכום תנועות חודשי'!$B20))</f>
        <v/>
      </c>
      <c r="D20" s="37" t="str">
        <f>IF(SUMIFS(tbl_transactions[חישוב מלאי],tbl_transactions[חודש],'סיכום תנועות חודשי'!D$6,tbl_transactions[שם פריט],'סיכום תנועות חודשי'!$B20)=0,"",SUMIFS(tbl_transactions[חישוב מלאי],tbl_transactions[חודש],'סיכום תנועות חודשי'!D$6,tbl_transactions[שם פריט],'סיכום תנועות חודשי'!$B20))</f>
        <v/>
      </c>
      <c r="E20" s="37" t="str">
        <f>IF(SUMIFS(tbl_transactions[חישוב מלאי],tbl_transactions[חודש],'סיכום תנועות חודשי'!E$6,tbl_transactions[שם פריט],'סיכום תנועות חודשי'!$B20)=0,"",SUMIFS(tbl_transactions[חישוב מלאי],tbl_transactions[חודש],'סיכום תנועות חודשי'!E$6,tbl_transactions[שם פריט],'סיכום תנועות חודשי'!$B20))</f>
        <v/>
      </c>
      <c r="F20" s="37" t="str">
        <f>IF(SUMIFS(tbl_transactions[חישוב מלאי],tbl_transactions[חודש],'סיכום תנועות חודשי'!F$6,tbl_transactions[שם פריט],'סיכום תנועות חודשי'!$B20)=0,"",SUMIFS(tbl_transactions[חישוב מלאי],tbl_transactions[חודש],'סיכום תנועות חודשי'!F$6,tbl_transactions[שם פריט],'סיכום תנועות חודשי'!$B20))</f>
        <v/>
      </c>
      <c r="G20" s="37" t="str">
        <f>IF(SUMIFS(tbl_transactions[חישוב מלאי],tbl_transactions[חודש],'סיכום תנועות חודשי'!G$6,tbl_transactions[שם פריט],'סיכום תנועות חודשי'!$B20)=0,"",SUMIFS(tbl_transactions[חישוב מלאי],tbl_transactions[חודש],'סיכום תנועות חודשי'!G$6,tbl_transactions[שם פריט],'סיכום תנועות חודשי'!$B20))</f>
        <v/>
      </c>
      <c r="H20" s="37" t="str">
        <f>IF(SUMIFS(tbl_transactions[חישוב מלאי],tbl_transactions[חודש],'סיכום תנועות חודשי'!H$6,tbl_transactions[שם פריט],'סיכום תנועות חודשי'!$B20)=0,"",SUMIFS(tbl_transactions[חישוב מלאי],tbl_transactions[חודש],'סיכום תנועות חודשי'!H$6,tbl_transactions[שם פריט],'סיכום תנועות חודשי'!$B20))</f>
        <v/>
      </c>
      <c r="I20" s="37" t="str">
        <f>IF(SUMIFS(tbl_transactions[חישוב מלאי],tbl_transactions[חודש],'סיכום תנועות חודשי'!I$6,tbl_transactions[שם פריט],'סיכום תנועות חודשי'!$B20)=0,"",SUMIFS(tbl_transactions[חישוב מלאי],tbl_transactions[חודש],'סיכום תנועות חודשי'!I$6,tbl_transactions[שם פריט],'סיכום תנועות חודשי'!$B20))</f>
        <v/>
      </c>
      <c r="J20" s="37" t="str">
        <f>IF(SUMIFS(tbl_transactions[חישוב מלאי],tbl_transactions[חודש],'סיכום תנועות חודשי'!J$6,tbl_transactions[שם פריט],'סיכום תנועות חודשי'!$B20)=0,"",SUMIFS(tbl_transactions[חישוב מלאי],tbl_transactions[חודש],'סיכום תנועות חודשי'!J$6,tbl_transactions[שם פריט],'סיכום תנועות חודשי'!$B20))</f>
        <v/>
      </c>
      <c r="K20" s="37" t="str">
        <f>IF(SUMIFS(tbl_transactions[חישוב מלאי],tbl_transactions[חודש],'סיכום תנועות חודשי'!K$6,tbl_transactions[שם פריט],'סיכום תנועות חודשי'!$B20)=0,"",SUMIFS(tbl_transactions[חישוב מלאי],tbl_transactions[חודש],'סיכום תנועות חודשי'!K$6,tbl_transactions[שם פריט],'סיכום תנועות חודשי'!$B20))</f>
        <v/>
      </c>
      <c r="L20" s="37" t="str">
        <f>IF(SUMIFS(tbl_transactions[חישוב מלאי],tbl_transactions[חודש],'סיכום תנועות חודשי'!L$6,tbl_transactions[שם פריט],'סיכום תנועות חודשי'!$B20)=0,"",SUMIFS(tbl_transactions[חישוב מלאי],tbl_transactions[חודש],'סיכום תנועות חודשי'!L$6,tbl_transactions[שם פריט],'סיכום תנועות חודשי'!$B20))</f>
        <v/>
      </c>
      <c r="M20" s="37" t="str">
        <f>IF(SUMIFS(tbl_transactions[חישוב מלאי],tbl_transactions[חודש],'סיכום תנועות חודשי'!M$6,tbl_transactions[שם פריט],'סיכום תנועות חודשי'!$B20)=0,"",SUMIFS(tbl_transactions[חישוב מלאי],tbl_transactions[חודש],'סיכום תנועות חודשי'!M$6,tbl_transactions[שם פריט],'סיכום תנועות חודשי'!$B20))</f>
        <v/>
      </c>
      <c r="N20" s="37" t="str">
        <f>IF(SUMIFS(tbl_transactions[חישוב מלאי],tbl_transactions[חודש],'סיכום תנועות חודשי'!N$6,tbl_transactions[שם פריט],'סיכום תנועות חודשי'!$B20)=0,"",SUMIFS(tbl_transactions[חישוב מלאי],tbl_transactions[חודש],'סיכום תנועות חודשי'!N$6,tbl_transactions[שם פריט],'סיכום תנועות חודשי'!$B20))</f>
        <v/>
      </c>
      <c r="O20" s="38" t="str">
        <f t="shared" si="1"/>
        <v/>
      </c>
      <c r="P20" s="26"/>
      <c r="Q20" s="26"/>
      <c r="R20" s="26"/>
      <c r="S20" s="26"/>
      <c r="T20" s="27"/>
      <c r="U20" s="27"/>
      <c r="V20" s="27"/>
      <c r="W20" s="27"/>
      <c r="X20" s="27"/>
      <c r="Y20" s="27"/>
      <c r="Z20" s="27"/>
    </row>
    <row r="21" spans="1:26" customFormat="1" x14ac:dyDescent="0.25">
      <c r="A21" s="27"/>
      <c r="B21" s="36"/>
      <c r="C21" s="37" t="str">
        <f>IF(SUMIFS(tbl_transactions[חישוב מלאי],tbl_transactions[חודש],'סיכום תנועות חודשי'!C$6,tbl_transactions[שם פריט],'סיכום תנועות חודשי'!$B21)=0,"",SUMIFS(tbl_transactions[חישוב מלאי],tbl_transactions[חודש],'סיכום תנועות חודשי'!C$6,tbl_transactions[שם פריט],'סיכום תנועות חודשי'!$B21))</f>
        <v/>
      </c>
      <c r="D21" s="37" t="str">
        <f>IF(SUMIFS(tbl_transactions[חישוב מלאי],tbl_transactions[חודש],'סיכום תנועות חודשי'!D$6,tbl_transactions[שם פריט],'סיכום תנועות חודשי'!$B21)=0,"",SUMIFS(tbl_transactions[חישוב מלאי],tbl_transactions[חודש],'סיכום תנועות חודשי'!D$6,tbl_transactions[שם פריט],'סיכום תנועות חודשי'!$B21))</f>
        <v/>
      </c>
      <c r="E21" s="37" t="str">
        <f>IF(SUMIFS(tbl_transactions[חישוב מלאי],tbl_transactions[חודש],'סיכום תנועות חודשי'!E$6,tbl_transactions[שם פריט],'סיכום תנועות חודשי'!$B21)=0,"",SUMIFS(tbl_transactions[חישוב מלאי],tbl_transactions[חודש],'סיכום תנועות חודשי'!E$6,tbl_transactions[שם פריט],'סיכום תנועות חודשי'!$B21))</f>
        <v/>
      </c>
      <c r="F21" s="37" t="str">
        <f>IF(SUMIFS(tbl_transactions[חישוב מלאי],tbl_transactions[חודש],'סיכום תנועות חודשי'!F$6,tbl_transactions[שם פריט],'סיכום תנועות חודשי'!$B21)=0,"",SUMIFS(tbl_transactions[חישוב מלאי],tbl_transactions[חודש],'סיכום תנועות חודשי'!F$6,tbl_transactions[שם פריט],'סיכום תנועות חודשי'!$B21))</f>
        <v/>
      </c>
      <c r="G21" s="37" t="str">
        <f>IF(SUMIFS(tbl_transactions[חישוב מלאי],tbl_transactions[חודש],'סיכום תנועות חודשי'!G$6,tbl_transactions[שם פריט],'סיכום תנועות חודשי'!$B21)=0,"",SUMIFS(tbl_transactions[חישוב מלאי],tbl_transactions[חודש],'סיכום תנועות חודשי'!G$6,tbl_transactions[שם פריט],'סיכום תנועות חודשי'!$B21))</f>
        <v/>
      </c>
      <c r="H21" s="37" t="str">
        <f>IF(SUMIFS(tbl_transactions[חישוב מלאי],tbl_transactions[חודש],'סיכום תנועות חודשי'!H$6,tbl_transactions[שם פריט],'סיכום תנועות חודשי'!$B21)=0,"",SUMIFS(tbl_transactions[חישוב מלאי],tbl_transactions[חודש],'סיכום תנועות חודשי'!H$6,tbl_transactions[שם פריט],'סיכום תנועות חודשי'!$B21))</f>
        <v/>
      </c>
      <c r="I21" s="37" t="str">
        <f>IF(SUMIFS(tbl_transactions[חישוב מלאי],tbl_transactions[חודש],'סיכום תנועות חודשי'!I$6,tbl_transactions[שם פריט],'סיכום תנועות חודשי'!$B21)=0,"",SUMIFS(tbl_transactions[חישוב מלאי],tbl_transactions[חודש],'סיכום תנועות חודשי'!I$6,tbl_transactions[שם פריט],'סיכום תנועות חודשי'!$B21))</f>
        <v/>
      </c>
      <c r="J21" s="37" t="str">
        <f>IF(SUMIFS(tbl_transactions[חישוב מלאי],tbl_transactions[חודש],'סיכום תנועות חודשי'!J$6,tbl_transactions[שם פריט],'סיכום תנועות חודשי'!$B21)=0,"",SUMIFS(tbl_transactions[חישוב מלאי],tbl_transactions[חודש],'סיכום תנועות חודשי'!J$6,tbl_transactions[שם פריט],'סיכום תנועות חודשי'!$B21))</f>
        <v/>
      </c>
      <c r="K21" s="37" t="str">
        <f>IF(SUMIFS(tbl_transactions[חישוב מלאי],tbl_transactions[חודש],'סיכום תנועות חודשי'!K$6,tbl_transactions[שם פריט],'סיכום תנועות חודשי'!$B21)=0,"",SUMIFS(tbl_transactions[חישוב מלאי],tbl_transactions[חודש],'סיכום תנועות חודשי'!K$6,tbl_transactions[שם פריט],'סיכום תנועות חודשי'!$B21))</f>
        <v/>
      </c>
      <c r="L21" s="37" t="str">
        <f>IF(SUMIFS(tbl_transactions[חישוב מלאי],tbl_transactions[חודש],'סיכום תנועות חודשי'!L$6,tbl_transactions[שם פריט],'סיכום תנועות חודשי'!$B21)=0,"",SUMIFS(tbl_transactions[חישוב מלאי],tbl_transactions[חודש],'סיכום תנועות חודשי'!L$6,tbl_transactions[שם פריט],'סיכום תנועות חודשי'!$B21))</f>
        <v/>
      </c>
      <c r="M21" s="37" t="str">
        <f>IF(SUMIFS(tbl_transactions[חישוב מלאי],tbl_transactions[חודש],'סיכום תנועות חודשי'!M$6,tbl_transactions[שם פריט],'סיכום תנועות חודשי'!$B21)=0,"",SUMIFS(tbl_transactions[חישוב מלאי],tbl_transactions[חודש],'סיכום תנועות חודשי'!M$6,tbl_transactions[שם פריט],'סיכום תנועות חודשי'!$B21))</f>
        <v/>
      </c>
      <c r="N21" s="37" t="str">
        <f>IF(SUMIFS(tbl_transactions[חישוב מלאי],tbl_transactions[חודש],'סיכום תנועות חודשי'!N$6,tbl_transactions[שם פריט],'סיכום תנועות חודשי'!$B21)=0,"",SUMIFS(tbl_transactions[חישוב מלאי],tbl_transactions[חודש],'סיכום תנועות חודשי'!N$6,tbl_transactions[שם פריט],'סיכום תנועות חודשי'!$B21))</f>
        <v/>
      </c>
      <c r="O21" s="38" t="str">
        <f t="shared" si="1"/>
        <v/>
      </c>
      <c r="P21" s="26"/>
      <c r="Q21" s="26"/>
      <c r="R21" s="26"/>
      <c r="S21" s="26"/>
      <c r="T21" s="27"/>
      <c r="U21" s="27"/>
      <c r="V21" s="27"/>
      <c r="W21" s="27"/>
      <c r="X21" s="27"/>
      <c r="Y21" s="27"/>
      <c r="Z21" s="27"/>
    </row>
    <row r="22" spans="1:26" customFormat="1" x14ac:dyDescent="0.25">
      <c r="A22" s="27"/>
      <c r="B22" s="36"/>
      <c r="C22" s="37" t="str">
        <f>IF(SUMIFS(tbl_transactions[חישוב מלאי],tbl_transactions[חודש],'סיכום תנועות חודשי'!C$6,tbl_transactions[שם פריט],'סיכום תנועות חודשי'!$B22)=0,"",SUMIFS(tbl_transactions[חישוב מלאי],tbl_transactions[חודש],'סיכום תנועות חודשי'!C$6,tbl_transactions[שם פריט],'סיכום תנועות חודשי'!$B22))</f>
        <v/>
      </c>
      <c r="D22" s="37" t="str">
        <f>IF(SUMIFS(tbl_transactions[חישוב מלאי],tbl_transactions[חודש],'סיכום תנועות חודשי'!D$6,tbl_transactions[שם פריט],'סיכום תנועות חודשי'!$B22)=0,"",SUMIFS(tbl_transactions[חישוב מלאי],tbl_transactions[חודש],'סיכום תנועות חודשי'!D$6,tbl_transactions[שם פריט],'סיכום תנועות חודשי'!$B22))</f>
        <v/>
      </c>
      <c r="E22" s="37" t="str">
        <f>IF(SUMIFS(tbl_transactions[חישוב מלאי],tbl_transactions[חודש],'סיכום תנועות חודשי'!E$6,tbl_transactions[שם פריט],'סיכום תנועות חודשי'!$B22)=0,"",SUMIFS(tbl_transactions[חישוב מלאי],tbl_transactions[חודש],'סיכום תנועות חודשי'!E$6,tbl_transactions[שם פריט],'סיכום תנועות חודשי'!$B22))</f>
        <v/>
      </c>
      <c r="F22" s="37" t="str">
        <f>IF(SUMIFS(tbl_transactions[חישוב מלאי],tbl_transactions[חודש],'סיכום תנועות חודשי'!F$6,tbl_transactions[שם פריט],'סיכום תנועות חודשי'!$B22)=0,"",SUMIFS(tbl_transactions[חישוב מלאי],tbl_transactions[חודש],'סיכום תנועות חודשי'!F$6,tbl_transactions[שם פריט],'סיכום תנועות חודשי'!$B22))</f>
        <v/>
      </c>
      <c r="G22" s="37" t="str">
        <f>IF(SUMIFS(tbl_transactions[חישוב מלאי],tbl_transactions[חודש],'סיכום תנועות חודשי'!G$6,tbl_transactions[שם פריט],'סיכום תנועות חודשי'!$B22)=0,"",SUMIFS(tbl_transactions[חישוב מלאי],tbl_transactions[חודש],'סיכום תנועות חודשי'!G$6,tbl_transactions[שם פריט],'סיכום תנועות חודשי'!$B22))</f>
        <v/>
      </c>
      <c r="H22" s="37" t="str">
        <f>IF(SUMIFS(tbl_transactions[חישוב מלאי],tbl_transactions[חודש],'סיכום תנועות חודשי'!H$6,tbl_transactions[שם פריט],'סיכום תנועות חודשי'!$B22)=0,"",SUMIFS(tbl_transactions[חישוב מלאי],tbl_transactions[חודש],'סיכום תנועות חודשי'!H$6,tbl_transactions[שם פריט],'סיכום תנועות חודשי'!$B22))</f>
        <v/>
      </c>
      <c r="I22" s="37" t="str">
        <f>IF(SUMIFS(tbl_transactions[חישוב מלאי],tbl_transactions[חודש],'סיכום תנועות חודשי'!I$6,tbl_transactions[שם פריט],'סיכום תנועות חודשי'!$B22)=0,"",SUMIFS(tbl_transactions[חישוב מלאי],tbl_transactions[חודש],'סיכום תנועות חודשי'!I$6,tbl_transactions[שם פריט],'סיכום תנועות חודשי'!$B22))</f>
        <v/>
      </c>
      <c r="J22" s="37" t="str">
        <f>IF(SUMIFS(tbl_transactions[חישוב מלאי],tbl_transactions[חודש],'סיכום תנועות חודשי'!J$6,tbl_transactions[שם פריט],'סיכום תנועות חודשי'!$B22)=0,"",SUMIFS(tbl_transactions[חישוב מלאי],tbl_transactions[חודש],'סיכום תנועות חודשי'!J$6,tbl_transactions[שם פריט],'סיכום תנועות חודשי'!$B22))</f>
        <v/>
      </c>
      <c r="K22" s="37" t="str">
        <f>IF(SUMIFS(tbl_transactions[חישוב מלאי],tbl_transactions[חודש],'סיכום תנועות חודשי'!K$6,tbl_transactions[שם פריט],'סיכום תנועות חודשי'!$B22)=0,"",SUMIFS(tbl_transactions[חישוב מלאי],tbl_transactions[חודש],'סיכום תנועות חודשי'!K$6,tbl_transactions[שם פריט],'סיכום תנועות חודשי'!$B22))</f>
        <v/>
      </c>
      <c r="L22" s="37" t="str">
        <f>IF(SUMIFS(tbl_transactions[חישוב מלאי],tbl_transactions[חודש],'סיכום תנועות חודשי'!L$6,tbl_transactions[שם פריט],'סיכום תנועות חודשי'!$B22)=0,"",SUMIFS(tbl_transactions[חישוב מלאי],tbl_transactions[חודש],'סיכום תנועות חודשי'!L$6,tbl_transactions[שם פריט],'סיכום תנועות חודשי'!$B22))</f>
        <v/>
      </c>
      <c r="M22" s="37" t="str">
        <f>IF(SUMIFS(tbl_transactions[חישוב מלאי],tbl_transactions[חודש],'סיכום תנועות חודשי'!M$6,tbl_transactions[שם פריט],'סיכום תנועות חודשי'!$B22)=0,"",SUMIFS(tbl_transactions[חישוב מלאי],tbl_transactions[חודש],'סיכום תנועות חודשי'!M$6,tbl_transactions[שם פריט],'סיכום תנועות חודשי'!$B22))</f>
        <v/>
      </c>
      <c r="N22" s="37" t="str">
        <f>IF(SUMIFS(tbl_transactions[חישוב מלאי],tbl_transactions[חודש],'סיכום תנועות חודשי'!N$6,tbl_transactions[שם פריט],'סיכום תנועות חודשי'!$B22)=0,"",SUMIFS(tbl_transactions[חישוב מלאי],tbl_transactions[חודש],'סיכום תנועות חודשי'!N$6,tbl_transactions[שם פריט],'סיכום תנועות חודשי'!$B22))</f>
        <v/>
      </c>
      <c r="O22" s="38" t="str">
        <f t="shared" si="1"/>
        <v/>
      </c>
      <c r="P22" s="26"/>
      <c r="Q22" s="26"/>
      <c r="R22" s="26"/>
      <c r="S22" s="26"/>
      <c r="T22" s="27"/>
      <c r="U22" s="27"/>
      <c r="V22" s="27"/>
      <c r="W22" s="27"/>
      <c r="X22" s="27"/>
      <c r="Y22" s="27"/>
      <c r="Z22" s="27"/>
    </row>
    <row r="23" spans="1:26" customFormat="1" x14ac:dyDescent="0.25">
      <c r="A23" s="27"/>
      <c r="B23" s="36"/>
      <c r="C23" s="37" t="str">
        <f>IF(SUMIFS(tbl_transactions[חישוב מלאי],tbl_transactions[חודש],'סיכום תנועות חודשי'!C$6,tbl_transactions[שם פריט],'סיכום תנועות חודשי'!$B23)=0,"",SUMIFS(tbl_transactions[חישוב מלאי],tbl_transactions[חודש],'סיכום תנועות חודשי'!C$6,tbl_transactions[שם פריט],'סיכום תנועות חודשי'!$B23))</f>
        <v/>
      </c>
      <c r="D23" s="37" t="str">
        <f>IF(SUMIFS(tbl_transactions[חישוב מלאי],tbl_transactions[חודש],'סיכום תנועות חודשי'!D$6,tbl_transactions[שם פריט],'סיכום תנועות חודשי'!$B23)=0,"",SUMIFS(tbl_transactions[חישוב מלאי],tbl_transactions[חודש],'סיכום תנועות חודשי'!D$6,tbl_transactions[שם פריט],'סיכום תנועות חודשי'!$B23))</f>
        <v/>
      </c>
      <c r="E23" s="37" t="str">
        <f>IF(SUMIFS(tbl_transactions[חישוב מלאי],tbl_transactions[חודש],'סיכום תנועות חודשי'!E$6,tbl_transactions[שם פריט],'סיכום תנועות חודשי'!$B23)=0,"",SUMIFS(tbl_transactions[חישוב מלאי],tbl_transactions[חודש],'סיכום תנועות חודשי'!E$6,tbl_transactions[שם פריט],'סיכום תנועות חודשי'!$B23))</f>
        <v/>
      </c>
      <c r="F23" s="37" t="str">
        <f>IF(SUMIFS(tbl_transactions[חישוב מלאי],tbl_transactions[חודש],'סיכום תנועות חודשי'!F$6,tbl_transactions[שם פריט],'סיכום תנועות חודשי'!$B23)=0,"",SUMIFS(tbl_transactions[חישוב מלאי],tbl_transactions[חודש],'סיכום תנועות חודשי'!F$6,tbl_transactions[שם פריט],'סיכום תנועות חודשי'!$B23))</f>
        <v/>
      </c>
      <c r="G23" s="37" t="str">
        <f>IF(SUMIFS(tbl_transactions[חישוב מלאי],tbl_transactions[חודש],'סיכום תנועות חודשי'!G$6,tbl_transactions[שם פריט],'סיכום תנועות חודשי'!$B23)=0,"",SUMIFS(tbl_transactions[חישוב מלאי],tbl_transactions[חודש],'סיכום תנועות חודשי'!G$6,tbl_transactions[שם פריט],'סיכום תנועות חודשי'!$B23))</f>
        <v/>
      </c>
      <c r="H23" s="37" t="str">
        <f>IF(SUMIFS(tbl_transactions[חישוב מלאי],tbl_transactions[חודש],'סיכום תנועות חודשי'!H$6,tbl_transactions[שם פריט],'סיכום תנועות חודשי'!$B23)=0,"",SUMIFS(tbl_transactions[חישוב מלאי],tbl_transactions[חודש],'סיכום תנועות חודשי'!H$6,tbl_transactions[שם פריט],'סיכום תנועות חודשי'!$B23))</f>
        <v/>
      </c>
      <c r="I23" s="37" t="str">
        <f>IF(SUMIFS(tbl_transactions[חישוב מלאי],tbl_transactions[חודש],'סיכום תנועות חודשי'!I$6,tbl_transactions[שם פריט],'סיכום תנועות חודשי'!$B23)=0,"",SUMIFS(tbl_transactions[חישוב מלאי],tbl_transactions[חודש],'סיכום תנועות חודשי'!I$6,tbl_transactions[שם פריט],'סיכום תנועות חודשי'!$B23))</f>
        <v/>
      </c>
      <c r="J23" s="37" t="str">
        <f>IF(SUMIFS(tbl_transactions[חישוב מלאי],tbl_transactions[חודש],'סיכום תנועות חודשי'!J$6,tbl_transactions[שם פריט],'סיכום תנועות חודשי'!$B23)=0,"",SUMIFS(tbl_transactions[חישוב מלאי],tbl_transactions[חודש],'סיכום תנועות חודשי'!J$6,tbl_transactions[שם פריט],'סיכום תנועות חודשי'!$B23))</f>
        <v/>
      </c>
      <c r="K23" s="37" t="str">
        <f>IF(SUMIFS(tbl_transactions[חישוב מלאי],tbl_transactions[חודש],'סיכום תנועות חודשי'!K$6,tbl_transactions[שם פריט],'סיכום תנועות חודשי'!$B23)=0,"",SUMIFS(tbl_transactions[חישוב מלאי],tbl_transactions[חודש],'סיכום תנועות חודשי'!K$6,tbl_transactions[שם פריט],'סיכום תנועות חודשי'!$B23))</f>
        <v/>
      </c>
      <c r="L23" s="37" t="str">
        <f>IF(SUMIFS(tbl_transactions[חישוב מלאי],tbl_transactions[חודש],'סיכום תנועות חודשי'!L$6,tbl_transactions[שם פריט],'סיכום תנועות חודשי'!$B23)=0,"",SUMIFS(tbl_transactions[חישוב מלאי],tbl_transactions[חודש],'סיכום תנועות חודשי'!L$6,tbl_transactions[שם פריט],'סיכום תנועות חודשי'!$B23))</f>
        <v/>
      </c>
      <c r="M23" s="37" t="str">
        <f>IF(SUMIFS(tbl_transactions[חישוב מלאי],tbl_transactions[חודש],'סיכום תנועות חודשי'!M$6,tbl_transactions[שם פריט],'סיכום תנועות חודשי'!$B23)=0,"",SUMIFS(tbl_transactions[חישוב מלאי],tbl_transactions[חודש],'סיכום תנועות חודשי'!M$6,tbl_transactions[שם פריט],'סיכום תנועות חודשי'!$B23))</f>
        <v/>
      </c>
      <c r="N23" s="37" t="str">
        <f>IF(SUMIFS(tbl_transactions[חישוב מלאי],tbl_transactions[חודש],'סיכום תנועות חודשי'!N$6,tbl_transactions[שם פריט],'סיכום תנועות חודשי'!$B23)=0,"",SUMIFS(tbl_transactions[חישוב מלאי],tbl_transactions[חודש],'סיכום תנועות חודשי'!N$6,tbl_transactions[שם פריט],'סיכום תנועות חודשי'!$B23))</f>
        <v/>
      </c>
      <c r="O23" s="38" t="str">
        <f t="shared" si="1"/>
        <v/>
      </c>
      <c r="P23" s="26"/>
      <c r="Q23" s="26"/>
      <c r="R23" s="26"/>
      <c r="S23" s="26"/>
      <c r="T23" s="27"/>
      <c r="U23" s="27"/>
      <c r="V23" s="27"/>
      <c r="W23" s="27"/>
      <c r="X23" s="27"/>
      <c r="Y23" s="27"/>
      <c r="Z23" s="27"/>
    </row>
    <row r="24" spans="1:26" customFormat="1" x14ac:dyDescent="0.25">
      <c r="A24" s="27"/>
      <c r="B24" s="36"/>
      <c r="C24" s="37" t="str">
        <f>IF(SUMIFS(tbl_transactions[חישוב מלאי],tbl_transactions[חודש],'סיכום תנועות חודשי'!C$6,tbl_transactions[שם פריט],'סיכום תנועות חודשי'!$B24)=0,"",SUMIFS(tbl_transactions[חישוב מלאי],tbl_transactions[חודש],'סיכום תנועות חודשי'!C$6,tbl_transactions[שם פריט],'סיכום תנועות חודשי'!$B24))</f>
        <v/>
      </c>
      <c r="D24" s="37" t="str">
        <f>IF(SUMIFS(tbl_transactions[חישוב מלאי],tbl_transactions[חודש],'סיכום תנועות חודשי'!D$6,tbl_transactions[שם פריט],'סיכום תנועות חודשי'!$B24)=0,"",SUMIFS(tbl_transactions[חישוב מלאי],tbl_transactions[חודש],'סיכום תנועות חודשי'!D$6,tbl_transactions[שם פריט],'סיכום תנועות חודשי'!$B24))</f>
        <v/>
      </c>
      <c r="E24" s="37" t="str">
        <f>IF(SUMIFS(tbl_transactions[חישוב מלאי],tbl_transactions[חודש],'סיכום תנועות חודשי'!E$6,tbl_transactions[שם פריט],'סיכום תנועות חודשי'!$B24)=0,"",SUMIFS(tbl_transactions[חישוב מלאי],tbl_transactions[חודש],'סיכום תנועות חודשי'!E$6,tbl_transactions[שם פריט],'סיכום תנועות חודשי'!$B24))</f>
        <v/>
      </c>
      <c r="F24" s="37" t="str">
        <f>IF(SUMIFS(tbl_transactions[חישוב מלאי],tbl_transactions[חודש],'סיכום תנועות חודשי'!F$6,tbl_transactions[שם פריט],'סיכום תנועות חודשי'!$B24)=0,"",SUMIFS(tbl_transactions[חישוב מלאי],tbl_transactions[חודש],'סיכום תנועות חודשי'!F$6,tbl_transactions[שם פריט],'סיכום תנועות חודשי'!$B24))</f>
        <v/>
      </c>
      <c r="G24" s="37" t="str">
        <f>IF(SUMIFS(tbl_transactions[חישוב מלאי],tbl_transactions[חודש],'סיכום תנועות חודשי'!G$6,tbl_transactions[שם פריט],'סיכום תנועות חודשי'!$B24)=0,"",SUMIFS(tbl_transactions[חישוב מלאי],tbl_transactions[חודש],'סיכום תנועות חודשי'!G$6,tbl_transactions[שם פריט],'סיכום תנועות חודשי'!$B24))</f>
        <v/>
      </c>
      <c r="H24" s="37" t="str">
        <f>IF(SUMIFS(tbl_transactions[חישוב מלאי],tbl_transactions[חודש],'סיכום תנועות חודשי'!H$6,tbl_transactions[שם פריט],'סיכום תנועות חודשי'!$B24)=0,"",SUMIFS(tbl_transactions[חישוב מלאי],tbl_transactions[חודש],'סיכום תנועות חודשי'!H$6,tbl_transactions[שם פריט],'סיכום תנועות חודשי'!$B24))</f>
        <v/>
      </c>
      <c r="I24" s="37" t="str">
        <f>IF(SUMIFS(tbl_transactions[חישוב מלאי],tbl_transactions[חודש],'סיכום תנועות חודשי'!I$6,tbl_transactions[שם פריט],'סיכום תנועות חודשי'!$B24)=0,"",SUMIFS(tbl_transactions[חישוב מלאי],tbl_transactions[חודש],'סיכום תנועות חודשי'!I$6,tbl_transactions[שם פריט],'סיכום תנועות חודשי'!$B24))</f>
        <v/>
      </c>
      <c r="J24" s="37" t="str">
        <f>IF(SUMIFS(tbl_transactions[חישוב מלאי],tbl_transactions[חודש],'סיכום תנועות חודשי'!J$6,tbl_transactions[שם פריט],'סיכום תנועות חודשי'!$B24)=0,"",SUMIFS(tbl_transactions[חישוב מלאי],tbl_transactions[חודש],'סיכום תנועות חודשי'!J$6,tbl_transactions[שם פריט],'סיכום תנועות חודשי'!$B24))</f>
        <v/>
      </c>
      <c r="K24" s="37" t="str">
        <f>IF(SUMIFS(tbl_transactions[חישוב מלאי],tbl_transactions[חודש],'סיכום תנועות חודשי'!K$6,tbl_transactions[שם פריט],'סיכום תנועות חודשי'!$B24)=0,"",SUMIFS(tbl_transactions[חישוב מלאי],tbl_transactions[חודש],'סיכום תנועות חודשי'!K$6,tbl_transactions[שם פריט],'סיכום תנועות חודשי'!$B24))</f>
        <v/>
      </c>
      <c r="L24" s="37" t="str">
        <f>IF(SUMIFS(tbl_transactions[חישוב מלאי],tbl_transactions[חודש],'סיכום תנועות חודשי'!L$6,tbl_transactions[שם פריט],'סיכום תנועות חודשי'!$B24)=0,"",SUMIFS(tbl_transactions[חישוב מלאי],tbl_transactions[חודש],'סיכום תנועות חודשי'!L$6,tbl_transactions[שם פריט],'סיכום תנועות חודשי'!$B24))</f>
        <v/>
      </c>
      <c r="M24" s="37" t="str">
        <f>IF(SUMIFS(tbl_transactions[חישוב מלאי],tbl_transactions[חודש],'סיכום תנועות חודשי'!M$6,tbl_transactions[שם פריט],'סיכום תנועות חודשי'!$B24)=0,"",SUMIFS(tbl_transactions[חישוב מלאי],tbl_transactions[חודש],'סיכום תנועות חודשי'!M$6,tbl_transactions[שם פריט],'סיכום תנועות חודשי'!$B24))</f>
        <v/>
      </c>
      <c r="N24" s="37" t="str">
        <f>IF(SUMIFS(tbl_transactions[חישוב מלאי],tbl_transactions[חודש],'סיכום תנועות חודשי'!N$6,tbl_transactions[שם פריט],'סיכום תנועות חודשי'!$B24)=0,"",SUMIFS(tbl_transactions[חישוב מלאי],tbl_transactions[חודש],'סיכום תנועות חודשי'!N$6,tbl_transactions[שם פריט],'סיכום תנועות חודשי'!$B24))</f>
        <v/>
      </c>
      <c r="O24" s="38" t="str">
        <f t="shared" si="1"/>
        <v/>
      </c>
      <c r="P24" s="26"/>
      <c r="Q24" s="26"/>
      <c r="R24" s="26"/>
      <c r="S24" s="26"/>
      <c r="T24" s="27"/>
      <c r="U24" s="27"/>
      <c r="V24" s="27"/>
      <c r="W24" s="27"/>
      <c r="X24" s="27"/>
      <c r="Y24" s="27"/>
      <c r="Z24" s="27"/>
    </row>
    <row r="25" spans="1:26" customFormat="1" x14ac:dyDescent="0.25">
      <c r="A25" s="27"/>
      <c r="B25" s="36"/>
      <c r="C25" s="37" t="str">
        <f>IF(SUMIFS(tbl_transactions[חישוב מלאי],tbl_transactions[חודש],'סיכום תנועות חודשי'!C$6,tbl_transactions[שם פריט],'סיכום תנועות חודשי'!$B25)=0,"",SUMIFS(tbl_transactions[חישוב מלאי],tbl_transactions[חודש],'סיכום תנועות חודשי'!C$6,tbl_transactions[שם פריט],'סיכום תנועות חודשי'!$B25))</f>
        <v/>
      </c>
      <c r="D25" s="37" t="str">
        <f>IF(SUMIFS(tbl_transactions[חישוב מלאי],tbl_transactions[חודש],'סיכום תנועות חודשי'!D$6,tbl_transactions[שם פריט],'סיכום תנועות חודשי'!$B25)=0,"",SUMIFS(tbl_transactions[חישוב מלאי],tbl_transactions[חודש],'סיכום תנועות חודשי'!D$6,tbl_transactions[שם פריט],'סיכום תנועות חודשי'!$B25))</f>
        <v/>
      </c>
      <c r="E25" s="37" t="str">
        <f>IF(SUMIFS(tbl_transactions[חישוב מלאי],tbl_transactions[חודש],'סיכום תנועות חודשי'!E$6,tbl_transactions[שם פריט],'סיכום תנועות חודשי'!$B25)=0,"",SUMIFS(tbl_transactions[חישוב מלאי],tbl_transactions[חודש],'סיכום תנועות חודשי'!E$6,tbl_transactions[שם פריט],'סיכום תנועות חודשי'!$B25))</f>
        <v/>
      </c>
      <c r="F25" s="37" t="str">
        <f>IF(SUMIFS(tbl_transactions[חישוב מלאי],tbl_transactions[חודש],'סיכום תנועות חודשי'!F$6,tbl_transactions[שם פריט],'סיכום תנועות חודשי'!$B25)=0,"",SUMIFS(tbl_transactions[חישוב מלאי],tbl_transactions[חודש],'סיכום תנועות חודשי'!F$6,tbl_transactions[שם פריט],'סיכום תנועות חודשי'!$B25))</f>
        <v/>
      </c>
      <c r="G25" s="37" t="str">
        <f>IF(SUMIFS(tbl_transactions[חישוב מלאי],tbl_transactions[חודש],'סיכום תנועות חודשי'!G$6,tbl_transactions[שם פריט],'סיכום תנועות חודשי'!$B25)=0,"",SUMIFS(tbl_transactions[חישוב מלאי],tbl_transactions[חודש],'סיכום תנועות חודשי'!G$6,tbl_transactions[שם פריט],'סיכום תנועות חודשי'!$B25))</f>
        <v/>
      </c>
      <c r="H25" s="37" t="str">
        <f>IF(SUMIFS(tbl_transactions[חישוב מלאי],tbl_transactions[חודש],'סיכום תנועות חודשי'!H$6,tbl_transactions[שם פריט],'סיכום תנועות חודשי'!$B25)=0,"",SUMIFS(tbl_transactions[חישוב מלאי],tbl_transactions[חודש],'סיכום תנועות חודשי'!H$6,tbl_transactions[שם פריט],'סיכום תנועות חודשי'!$B25))</f>
        <v/>
      </c>
      <c r="I25" s="37" t="str">
        <f>IF(SUMIFS(tbl_transactions[חישוב מלאי],tbl_transactions[חודש],'סיכום תנועות חודשי'!I$6,tbl_transactions[שם פריט],'סיכום תנועות חודשי'!$B25)=0,"",SUMIFS(tbl_transactions[חישוב מלאי],tbl_transactions[חודש],'סיכום תנועות חודשי'!I$6,tbl_transactions[שם פריט],'סיכום תנועות חודשי'!$B25))</f>
        <v/>
      </c>
      <c r="J25" s="37" t="str">
        <f>IF(SUMIFS(tbl_transactions[חישוב מלאי],tbl_transactions[חודש],'סיכום תנועות חודשי'!J$6,tbl_transactions[שם פריט],'סיכום תנועות חודשי'!$B25)=0,"",SUMIFS(tbl_transactions[חישוב מלאי],tbl_transactions[חודש],'סיכום תנועות חודשי'!J$6,tbl_transactions[שם פריט],'סיכום תנועות חודשי'!$B25))</f>
        <v/>
      </c>
      <c r="K25" s="37" t="str">
        <f>IF(SUMIFS(tbl_transactions[חישוב מלאי],tbl_transactions[חודש],'סיכום תנועות חודשי'!K$6,tbl_transactions[שם פריט],'סיכום תנועות חודשי'!$B25)=0,"",SUMIFS(tbl_transactions[חישוב מלאי],tbl_transactions[חודש],'סיכום תנועות חודשי'!K$6,tbl_transactions[שם פריט],'סיכום תנועות חודשי'!$B25))</f>
        <v/>
      </c>
      <c r="L25" s="37" t="str">
        <f>IF(SUMIFS(tbl_transactions[חישוב מלאי],tbl_transactions[חודש],'סיכום תנועות חודשי'!L$6,tbl_transactions[שם פריט],'סיכום תנועות חודשי'!$B25)=0,"",SUMIFS(tbl_transactions[חישוב מלאי],tbl_transactions[חודש],'סיכום תנועות חודשי'!L$6,tbl_transactions[שם פריט],'סיכום תנועות חודשי'!$B25))</f>
        <v/>
      </c>
      <c r="M25" s="37" t="str">
        <f>IF(SUMIFS(tbl_transactions[חישוב מלאי],tbl_transactions[חודש],'סיכום תנועות חודשי'!M$6,tbl_transactions[שם פריט],'סיכום תנועות חודשי'!$B25)=0,"",SUMIFS(tbl_transactions[חישוב מלאי],tbl_transactions[חודש],'סיכום תנועות חודשי'!M$6,tbl_transactions[שם פריט],'סיכום תנועות חודשי'!$B25))</f>
        <v/>
      </c>
      <c r="N25" s="37" t="str">
        <f>IF(SUMIFS(tbl_transactions[חישוב מלאי],tbl_transactions[חודש],'סיכום תנועות חודשי'!N$6,tbl_transactions[שם פריט],'סיכום תנועות חודשי'!$B25)=0,"",SUMIFS(tbl_transactions[חישוב מלאי],tbl_transactions[חודש],'סיכום תנועות חודשי'!N$6,tbl_transactions[שם פריט],'סיכום תנועות חודשי'!$B25))</f>
        <v/>
      </c>
      <c r="O25" s="38" t="str">
        <f t="shared" si="1"/>
        <v/>
      </c>
      <c r="P25" s="26"/>
      <c r="Q25" s="26"/>
      <c r="R25" s="26"/>
      <c r="S25" s="26"/>
      <c r="T25" s="27"/>
      <c r="U25" s="27"/>
      <c r="V25" s="27"/>
      <c r="W25" s="27"/>
      <c r="X25" s="27"/>
      <c r="Y25" s="27"/>
      <c r="Z25" s="27"/>
    </row>
    <row r="26" spans="1:26" customFormat="1" x14ac:dyDescent="0.25">
      <c r="A26" s="27"/>
      <c r="B26" s="36"/>
      <c r="C26" s="37" t="str">
        <f>IF(SUMIFS(tbl_transactions[חישוב מלאי],tbl_transactions[חודש],'סיכום תנועות חודשי'!C$6,tbl_transactions[שם פריט],'סיכום תנועות חודשי'!$B26)=0,"",SUMIFS(tbl_transactions[חישוב מלאי],tbl_transactions[חודש],'סיכום תנועות חודשי'!C$6,tbl_transactions[שם פריט],'סיכום תנועות חודשי'!$B26))</f>
        <v/>
      </c>
      <c r="D26" s="37" t="str">
        <f>IF(SUMIFS(tbl_transactions[חישוב מלאי],tbl_transactions[חודש],'סיכום תנועות חודשי'!D$6,tbl_transactions[שם פריט],'סיכום תנועות חודשי'!$B26)=0,"",SUMIFS(tbl_transactions[חישוב מלאי],tbl_transactions[חודש],'סיכום תנועות חודשי'!D$6,tbl_transactions[שם פריט],'סיכום תנועות חודשי'!$B26))</f>
        <v/>
      </c>
      <c r="E26" s="37" t="str">
        <f>IF(SUMIFS(tbl_transactions[חישוב מלאי],tbl_transactions[חודש],'סיכום תנועות חודשי'!E$6,tbl_transactions[שם פריט],'סיכום תנועות חודשי'!$B26)=0,"",SUMIFS(tbl_transactions[חישוב מלאי],tbl_transactions[חודש],'סיכום תנועות חודשי'!E$6,tbl_transactions[שם פריט],'סיכום תנועות חודשי'!$B26))</f>
        <v/>
      </c>
      <c r="F26" s="37" t="str">
        <f>IF(SUMIFS(tbl_transactions[חישוב מלאי],tbl_transactions[חודש],'סיכום תנועות חודשי'!F$6,tbl_transactions[שם פריט],'סיכום תנועות חודשי'!$B26)=0,"",SUMIFS(tbl_transactions[חישוב מלאי],tbl_transactions[חודש],'סיכום תנועות חודשי'!F$6,tbl_transactions[שם פריט],'סיכום תנועות חודשי'!$B26))</f>
        <v/>
      </c>
      <c r="G26" s="37" t="str">
        <f>IF(SUMIFS(tbl_transactions[חישוב מלאי],tbl_transactions[חודש],'סיכום תנועות חודשי'!G$6,tbl_transactions[שם פריט],'סיכום תנועות חודשי'!$B26)=0,"",SUMIFS(tbl_transactions[חישוב מלאי],tbl_transactions[חודש],'סיכום תנועות חודשי'!G$6,tbl_transactions[שם פריט],'סיכום תנועות חודשי'!$B26))</f>
        <v/>
      </c>
      <c r="H26" s="37" t="str">
        <f>IF(SUMIFS(tbl_transactions[חישוב מלאי],tbl_transactions[חודש],'סיכום תנועות חודשי'!H$6,tbl_transactions[שם פריט],'סיכום תנועות חודשי'!$B26)=0,"",SUMIFS(tbl_transactions[חישוב מלאי],tbl_transactions[חודש],'סיכום תנועות חודשי'!H$6,tbl_transactions[שם פריט],'סיכום תנועות חודשי'!$B26))</f>
        <v/>
      </c>
      <c r="I26" s="37" t="str">
        <f>IF(SUMIFS(tbl_transactions[חישוב מלאי],tbl_transactions[חודש],'סיכום תנועות חודשי'!I$6,tbl_transactions[שם פריט],'סיכום תנועות חודשי'!$B26)=0,"",SUMIFS(tbl_transactions[חישוב מלאי],tbl_transactions[חודש],'סיכום תנועות חודשי'!I$6,tbl_transactions[שם פריט],'סיכום תנועות חודשי'!$B26))</f>
        <v/>
      </c>
      <c r="J26" s="37" t="str">
        <f>IF(SUMIFS(tbl_transactions[חישוב מלאי],tbl_transactions[חודש],'סיכום תנועות חודשי'!J$6,tbl_transactions[שם פריט],'סיכום תנועות חודשי'!$B26)=0,"",SUMIFS(tbl_transactions[חישוב מלאי],tbl_transactions[חודש],'סיכום תנועות חודשי'!J$6,tbl_transactions[שם פריט],'סיכום תנועות חודשי'!$B26))</f>
        <v/>
      </c>
      <c r="K26" s="37" t="str">
        <f>IF(SUMIFS(tbl_transactions[חישוב מלאי],tbl_transactions[חודש],'סיכום תנועות חודשי'!K$6,tbl_transactions[שם פריט],'סיכום תנועות חודשי'!$B26)=0,"",SUMIFS(tbl_transactions[חישוב מלאי],tbl_transactions[חודש],'סיכום תנועות חודשי'!K$6,tbl_transactions[שם פריט],'סיכום תנועות חודשי'!$B26))</f>
        <v/>
      </c>
      <c r="L26" s="37" t="str">
        <f>IF(SUMIFS(tbl_transactions[חישוב מלאי],tbl_transactions[חודש],'סיכום תנועות חודשי'!L$6,tbl_transactions[שם פריט],'סיכום תנועות חודשי'!$B26)=0,"",SUMIFS(tbl_transactions[חישוב מלאי],tbl_transactions[חודש],'סיכום תנועות חודשי'!L$6,tbl_transactions[שם פריט],'סיכום תנועות חודשי'!$B26))</f>
        <v/>
      </c>
      <c r="M26" s="37" t="str">
        <f>IF(SUMIFS(tbl_transactions[חישוב מלאי],tbl_transactions[חודש],'סיכום תנועות חודשי'!M$6,tbl_transactions[שם פריט],'סיכום תנועות חודשי'!$B26)=0,"",SUMIFS(tbl_transactions[חישוב מלאי],tbl_transactions[חודש],'סיכום תנועות חודשי'!M$6,tbl_transactions[שם פריט],'סיכום תנועות חודשי'!$B26))</f>
        <v/>
      </c>
      <c r="N26" s="37" t="str">
        <f>IF(SUMIFS(tbl_transactions[חישוב מלאי],tbl_transactions[חודש],'סיכום תנועות חודשי'!N$6,tbl_transactions[שם פריט],'סיכום תנועות חודשי'!$B26)=0,"",SUMIFS(tbl_transactions[חישוב מלאי],tbl_transactions[חודש],'סיכום תנועות חודשי'!N$6,tbl_transactions[שם פריט],'סיכום תנועות חודשי'!$B26))</f>
        <v/>
      </c>
      <c r="O26" s="38" t="str">
        <f t="shared" si="1"/>
        <v/>
      </c>
      <c r="P26" s="26"/>
      <c r="Q26" s="26"/>
      <c r="R26" s="26"/>
      <c r="S26" s="26"/>
      <c r="T26" s="27"/>
      <c r="U26" s="27"/>
      <c r="V26" s="27"/>
      <c r="W26" s="27"/>
      <c r="X26" s="27"/>
      <c r="Y26" s="27"/>
      <c r="Z26" s="27"/>
    </row>
    <row r="27" spans="1:26" customFormat="1" x14ac:dyDescent="0.25">
      <c r="A27" s="27"/>
      <c r="B27" s="36"/>
      <c r="C27" s="37" t="str">
        <f>IF(SUMIFS(tbl_transactions[חישוב מלאי],tbl_transactions[חודש],'סיכום תנועות חודשי'!C$6,tbl_transactions[שם פריט],'סיכום תנועות חודשי'!$B27)=0,"",SUMIFS(tbl_transactions[חישוב מלאי],tbl_transactions[חודש],'סיכום תנועות חודשי'!C$6,tbl_transactions[שם פריט],'סיכום תנועות חודשי'!$B27))</f>
        <v/>
      </c>
      <c r="D27" s="37" t="str">
        <f>IF(SUMIFS(tbl_transactions[חישוב מלאי],tbl_transactions[חודש],'סיכום תנועות חודשי'!D$6,tbl_transactions[שם פריט],'סיכום תנועות חודשי'!$B27)=0,"",SUMIFS(tbl_transactions[חישוב מלאי],tbl_transactions[חודש],'סיכום תנועות חודשי'!D$6,tbl_transactions[שם פריט],'סיכום תנועות חודשי'!$B27))</f>
        <v/>
      </c>
      <c r="E27" s="37" t="str">
        <f>IF(SUMIFS(tbl_transactions[חישוב מלאי],tbl_transactions[חודש],'סיכום תנועות חודשי'!E$6,tbl_transactions[שם פריט],'סיכום תנועות חודשי'!$B27)=0,"",SUMIFS(tbl_transactions[חישוב מלאי],tbl_transactions[חודש],'סיכום תנועות חודשי'!E$6,tbl_transactions[שם פריט],'סיכום תנועות חודשי'!$B27))</f>
        <v/>
      </c>
      <c r="F27" s="37" t="str">
        <f>IF(SUMIFS(tbl_transactions[חישוב מלאי],tbl_transactions[חודש],'סיכום תנועות חודשי'!F$6,tbl_transactions[שם פריט],'סיכום תנועות חודשי'!$B27)=0,"",SUMIFS(tbl_transactions[חישוב מלאי],tbl_transactions[חודש],'סיכום תנועות חודשי'!F$6,tbl_transactions[שם פריט],'סיכום תנועות חודשי'!$B27))</f>
        <v/>
      </c>
      <c r="G27" s="37" t="str">
        <f>IF(SUMIFS(tbl_transactions[חישוב מלאי],tbl_transactions[חודש],'סיכום תנועות חודשי'!G$6,tbl_transactions[שם פריט],'סיכום תנועות חודשי'!$B27)=0,"",SUMIFS(tbl_transactions[חישוב מלאי],tbl_transactions[חודש],'סיכום תנועות חודשי'!G$6,tbl_transactions[שם פריט],'סיכום תנועות חודשי'!$B27))</f>
        <v/>
      </c>
      <c r="H27" s="37" t="str">
        <f>IF(SUMIFS(tbl_transactions[חישוב מלאי],tbl_transactions[חודש],'סיכום תנועות חודשי'!H$6,tbl_transactions[שם פריט],'סיכום תנועות חודשי'!$B27)=0,"",SUMIFS(tbl_transactions[חישוב מלאי],tbl_transactions[חודש],'סיכום תנועות חודשי'!H$6,tbl_transactions[שם פריט],'סיכום תנועות חודשי'!$B27))</f>
        <v/>
      </c>
      <c r="I27" s="37" t="str">
        <f>IF(SUMIFS(tbl_transactions[חישוב מלאי],tbl_transactions[חודש],'סיכום תנועות חודשי'!I$6,tbl_transactions[שם פריט],'סיכום תנועות חודשי'!$B27)=0,"",SUMIFS(tbl_transactions[חישוב מלאי],tbl_transactions[חודש],'סיכום תנועות חודשי'!I$6,tbl_transactions[שם פריט],'סיכום תנועות חודשי'!$B27))</f>
        <v/>
      </c>
      <c r="J27" s="37" t="str">
        <f>IF(SUMIFS(tbl_transactions[חישוב מלאי],tbl_transactions[חודש],'סיכום תנועות חודשי'!J$6,tbl_transactions[שם פריט],'סיכום תנועות חודשי'!$B27)=0,"",SUMIFS(tbl_transactions[חישוב מלאי],tbl_transactions[חודש],'סיכום תנועות חודשי'!J$6,tbl_transactions[שם פריט],'סיכום תנועות חודשי'!$B27))</f>
        <v/>
      </c>
      <c r="K27" s="37" t="str">
        <f>IF(SUMIFS(tbl_transactions[חישוב מלאי],tbl_transactions[חודש],'סיכום תנועות חודשי'!K$6,tbl_transactions[שם פריט],'סיכום תנועות חודשי'!$B27)=0,"",SUMIFS(tbl_transactions[חישוב מלאי],tbl_transactions[חודש],'סיכום תנועות חודשי'!K$6,tbl_transactions[שם פריט],'סיכום תנועות חודשי'!$B27))</f>
        <v/>
      </c>
      <c r="L27" s="37" t="str">
        <f>IF(SUMIFS(tbl_transactions[חישוב מלאי],tbl_transactions[חודש],'סיכום תנועות חודשי'!L$6,tbl_transactions[שם פריט],'סיכום תנועות חודשי'!$B27)=0,"",SUMIFS(tbl_transactions[חישוב מלאי],tbl_transactions[חודש],'סיכום תנועות חודשי'!L$6,tbl_transactions[שם פריט],'סיכום תנועות חודשי'!$B27))</f>
        <v/>
      </c>
      <c r="M27" s="37" t="str">
        <f>IF(SUMIFS(tbl_transactions[חישוב מלאי],tbl_transactions[חודש],'סיכום תנועות חודשי'!M$6,tbl_transactions[שם פריט],'סיכום תנועות חודשי'!$B27)=0,"",SUMIFS(tbl_transactions[חישוב מלאי],tbl_transactions[חודש],'סיכום תנועות חודשי'!M$6,tbl_transactions[שם פריט],'סיכום תנועות חודשי'!$B27))</f>
        <v/>
      </c>
      <c r="N27" s="37" t="str">
        <f>IF(SUMIFS(tbl_transactions[חישוב מלאי],tbl_transactions[חודש],'סיכום תנועות חודשי'!N$6,tbl_transactions[שם פריט],'סיכום תנועות חודשי'!$B27)=0,"",SUMIFS(tbl_transactions[חישוב מלאי],tbl_transactions[חודש],'סיכום תנועות חודשי'!N$6,tbl_transactions[שם פריט],'סיכום תנועות חודשי'!$B27))</f>
        <v/>
      </c>
      <c r="O27" s="38" t="str">
        <f t="shared" si="1"/>
        <v/>
      </c>
      <c r="P27" s="26"/>
      <c r="Q27" s="26"/>
      <c r="R27" s="26"/>
      <c r="S27" s="26"/>
      <c r="T27" s="27"/>
      <c r="U27" s="27"/>
      <c r="V27" s="27"/>
      <c r="W27" s="27"/>
      <c r="X27" s="27"/>
      <c r="Y27" s="27"/>
      <c r="Z27" s="27"/>
    </row>
    <row r="28" spans="1:26" customFormat="1" x14ac:dyDescent="0.25">
      <c r="A28" s="27"/>
      <c r="B28" s="36"/>
      <c r="C28" s="37" t="str">
        <f>IF(SUMIFS(tbl_transactions[חישוב מלאי],tbl_transactions[חודש],'סיכום תנועות חודשי'!C$6,tbl_transactions[שם פריט],'סיכום תנועות חודשי'!$B28)=0,"",SUMIFS(tbl_transactions[חישוב מלאי],tbl_transactions[חודש],'סיכום תנועות חודשי'!C$6,tbl_transactions[שם פריט],'סיכום תנועות חודשי'!$B28))</f>
        <v/>
      </c>
      <c r="D28" s="37" t="str">
        <f>IF(SUMIFS(tbl_transactions[חישוב מלאי],tbl_transactions[חודש],'סיכום תנועות חודשי'!D$6,tbl_transactions[שם פריט],'סיכום תנועות חודשי'!$B28)=0,"",SUMIFS(tbl_transactions[חישוב מלאי],tbl_transactions[חודש],'סיכום תנועות חודשי'!D$6,tbl_transactions[שם פריט],'סיכום תנועות חודשי'!$B28))</f>
        <v/>
      </c>
      <c r="E28" s="37" t="str">
        <f>IF(SUMIFS(tbl_transactions[חישוב מלאי],tbl_transactions[חודש],'סיכום תנועות חודשי'!E$6,tbl_transactions[שם פריט],'סיכום תנועות חודשי'!$B28)=0,"",SUMIFS(tbl_transactions[חישוב מלאי],tbl_transactions[חודש],'סיכום תנועות חודשי'!E$6,tbl_transactions[שם פריט],'סיכום תנועות חודשי'!$B28))</f>
        <v/>
      </c>
      <c r="F28" s="37" t="str">
        <f>IF(SUMIFS(tbl_transactions[חישוב מלאי],tbl_transactions[חודש],'סיכום תנועות חודשי'!F$6,tbl_transactions[שם פריט],'סיכום תנועות חודשי'!$B28)=0,"",SUMIFS(tbl_transactions[חישוב מלאי],tbl_transactions[חודש],'סיכום תנועות חודשי'!F$6,tbl_transactions[שם פריט],'סיכום תנועות חודשי'!$B28))</f>
        <v/>
      </c>
      <c r="G28" s="37" t="str">
        <f>IF(SUMIFS(tbl_transactions[חישוב מלאי],tbl_transactions[חודש],'סיכום תנועות חודשי'!G$6,tbl_transactions[שם פריט],'סיכום תנועות חודשי'!$B28)=0,"",SUMIFS(tbl_transactions[חישוב מלאי],tbl_transactions[חודש],'סיכום תנועות חודשי'!G$6,tbl_transactions[שם פריט],'סיכום תנועות חודשי'!$B28))</f>
        <v/>
      </c>
      <c r="H28" s="37" t="str">
        <f>IF(SUMIFS(tbl_transactions[חישוב מלאי],tbl_transactions[חודש],'סיכום תנועות חודשי'!H$6,tbl_transactions[שם פריט],'סיכום תנועות חודשי'!$B28)=0,"",SUMIFS(tbl_transactions[חישוב מלאי],tbl_transactions[חודש],'סיכום תנועות חודשי'!H$6,tbl_transactions[שם פריט],'סיכום תנועות חודשי'!$B28))</f>
        <v/>
      </c>
      <c r="I28" s="37" t="str">
        <f>IF(SUMIFS(tbl_transactions[חישוב מלאי],tbl_transactions[חודש],'סיכום תנועות חודשי'!I$6,tbl_transactions[שם פריט],'סיכום תנועות חודשי'!$B28)=0,"",SUMIFS(tbl_transactions[חישוב מלאי],tbl_transactions[חודש],'סיכום תנועות חודשי'!I$6,tbl_transactions[שם פריט],'סיכום תנועות חודשי'!$B28))</f>
        <v/>
      </c>
      <c r="J28" s="37" t="str">
        <f>IF(SUMIFS(tbl_transactions[חישוב מלאי],tbl_transactions[חודש],'סיכום תנועות חודשי'!J$6,tbl_transactions[שם פריט],'סיכום תנועות חודשי'!$B28)=0,"",SUMIFS(tbl_transactions[חישוב מלאי],tbl_transactions[חודש],'סיכום תנועות חודשי'!J$6,tbl_transactions[שם פריט],'סיכום תנועות חודשי'!$B28))</f>
        <v/>
      </c>
      <c r="K28" s="37" t="str">
        <f>IF(SUMIFS(tbl_transactions[חישוב מלאי],tbl_transactions[חודש],'סיכום תנועות חודשי'!K$6,tbl_transactions[שם פריט],'סיכום תנועות חודשי'!$B28)=0,"",SUMIFS(tbl_transactions[חישוב מלאי],tbl_transactions[חודש],'סיכום תנועות חודשי'!K$6,tbl_transactions[שם פריט],'סיכום תנועות חודשי'!$B28))</f>
        <v/>
      </c>
      <c r="L28" s="37" t="str">
        <f>IF(SUMIFS(tbl_transactions[חישוב מלאי],tbl_transactions[חודש],'סיכום תנועות חודשי'!L$6,tbl_transactions[שם פריט],'סיכום תנועות חודשי'!$B28)=0,"",SUMIFS(tbl_transactions[חישוב מלאי],tbl_transactions[חודש],'סיכום תנועות חודשי'!L$6,tbl_transactions[שם פריט],'סיכום תנועות חודשי'!$B28))</f>
        <v/>
      </c>
      <c r="M28" s="37" t="str">
        <f>IF(SUMIFS(tbl_transactions[חישוב מלאי],tbl_transactions[חודש],'סיכום תנועות חודשי'!M$6,tbl_transactions[שם פריט],'סיכום תנועות חודשי'!$B28)=0,"",SUMIFS(tbl_transactions[חישוב מלאי],tbl_transactions[חודש],'סיכום תנועות חודשי'!M$6,tbl_transactions[שם פריט],'סיכום תנועות חודשי'!$B28))</f>
        <v/>
      </c>
      <c r="N28" s="37" t="str">
        <f>IF(SUMIFS(tbl_transactions[חישוב מלאי],tbl_transactions[חודש],'סיכום תנועות חודשי'!N$6,tbl_transactions[שם פריט],'סיכום תנועות חודשי'!$B28)=0,"",SUMIFS(tbl_transactions[חישוב מלאי],tbl_transactions[חודש],'סיכום תנועות חודשי'!N$6,tbl_transactions[שם פריט],'סיכום תנועות חודשי'!$B28))</f>
        <v/>
      </c>
      <c r="O28" s="38" t="str">
        <f t="shared" si="1"/>
        <v/>
      </c>
      <c r="P28" s="26"/>
      <c r="Q28" s="26"/>
      <c r="R28" s="26"/>
      <c r="S28" s="26"/>
      <c r="T28" s="27"/>
      <c r="U28" s="27"/>
      <c r="V28" s="27"/>
      <c r="W28" s="27"/>
      <c r="X28" s="27"/>
      <c r="Y28" s="27"/>
      <c r="Z28" s="27"/>
    </row>
    <row r="29" spans="1:26" customFormat="1" x14ac:dyDescent="0.25">
      <c r="A29" s="27"/>
      <c r="B29" s="36"/>
      <c r="C29" s="37" t="str">
        <f>IF(SUMIFS(tbl_transactions[חישוב מלאי],tbl_transactions[חודש],'סיכום תנועות חודשי'!C$6,tbl_transactions[שם פריט],'סיכום תנועות חודשי'!$B29)=0,"",SUMIFS(tbl_transactions[חישוב מלאי],tbl_transactions[חודש],'סיכום תנועות חודשי'!C$6,tbl_transactions[שם פריט],'סיכום תנועות חודשי'!$B29))</f>
        <v/>
      </c>
      <c r="D29" s="37" t="str">
        <f>IF(SUMIFS(tbl_transactions[חישוב מלאי],tbl_transactions[חודש],'סיכום תנועות חודשי'!D$6,tbl_transactions[שם פריט],'סיכום תנועות חודשי'!$B29)=0,"",SUMIFS(tbl_transactions[חישוב מלאי],tbl_transactions[חודש],'סיכום תנועות חודשי'!D$6,tbl_transactions[שם פריט],'סיכום תנועות חודשי'!$B29))</f>
        <v/>
      </c>
      <c r="E29" s="37" t="str">
        <f>IF(SUMIFS(tbl_transactions[חישוב מלאי],tbl_transactions[חודש],'סיכום תנועות חודשי'!E$6,tbl_transactions[שם פריט],'סיכום תנועות חודשי'!$B29)=0,"",SUMIFS(tbl_transactions[חישוב מלאי],tbl_transactions[חודש],'סיכום תנועות חודשי'!E$6,tbl_transactions[שם פריט],'סיכום תנועות חודשי'!$B29))</f>
        <v/>
      </c>
      <c r="F29" s="37" t="str">
        <f>IF(SUMIFS(tbl_transactions[חישוב מלאי],tbl_transactions[חודש],'סיכום תנועות חודשי'!F$6,tbl_transactions[שם פריט],'סיכום תנועות חודשי'!$B29)=0,"",SUMIFS(tbl_transactions[חישוב מלאי],tbl_transactions[חודש],'סיכום תנועות חודשי'!F$6,tbl_transactions[שם פריט],'סיכום תנועות חודשי'!$B29))</f>
        <v/>
      </c>
      <c r="G29" s="37" t="str">
        <f>IF(SUMIFS(tbl_transactions[חישוב מלאי],tbl_transactions[חודש],'סיכום תנועות חודשי'!G$6,tbl_transactions[שם פריט],'סיכום תנועות חודשי'!$B29)=0,"",SUMIFS(tbl_transactions[חישוב מלאי],tbl_transactions[חודש],'סיכום תנועות חודשי'!G$6,tbl_transactions[שם פריט],'סיכום תנועות חודשי'!$B29))</f>
        <v/>
      </c>
      <c r="H29" s="37" t="str">
        <f>IF(SUMIFS(tbl_transactions[חישוב מלאי],tbl_transactions[חודש],'סיכום תנועות חודשי'!H$6,tbl_transactions[שם פריט],'סיכום תנועות חודשי'!$B29)=0,"",SUMIFS(tbl_transactions[חישוב מלאי],tbl_transactions[חודש],'סיכום תנועות חודשי'!H$6,tbl_transactions[שם פריט],'סיכום תנועות חודשי'!$B29))</f>
        <v/>
      </c>
      <c r="I29" s="37" t="str">
        <f>IF(SUMIFS(tbl_transactions[חישוב מלאי],tbl_transactions[חודש],'סיכום תנועות חודשי'!I$6,tbl_transactions[שם פריט],'סיכום תנועות חודשי'!$B29)=0,"",SUMIFS(tbl_transactions[חישוב מלאי],tbl_transactions[חודש],'סיכום תנועות חודשי'!I$6,tbl_transactions[שם פריט],'סיכום תנועות חודשי'!$B29))</f>
        <v/>
      </c>
      <c r="J29" s="37" t="str">
        <f>IF(SUMIFS(tbl_transactions[חישוב מלאי],tbl_transactions[חודש],'סיכום תנועות חודשי'!J$6,tbl_transactions[שם פריט],'סיכום תנועות חודשי'!$B29)=0,"",SUMIFS(tbl_transactions[חישוב מלאי],tbl_transactions[חודש],'סיכום תנועות חודשי'!J$6,tbl_transactions[שם פריט],'סיכום תנועות חודשי'!$B29))</f>
        <v/>
      </c>
      <c r="K29" s="37" t="str">
        <f>IF(SUMIFS(tbl_transactions[חישוב מלאי],tbl_transactions[חודש],'סיכום תנועות חודשי'!K$6,tbl_transactions[שם פריט],'סיכום תנועות חודשי'!$B29)=0,"",SUMIFS(tbl_transactions[חישוב מלאי],tbl_transactions[חודש],'סיכום תנועות חודשי'!K$6,tbl_transactions[שם פריט],'סיכום תנועות חודשי'!$B29))</f>
        <v/>
      </c>
      <c r="L29" s="37" t="str">
        <f>IF(SUMIFS(tbl_transactions[חישוב מלאי],tbl_transactions[חודש],'סיכום תנועות חודשי'!L$6,tbl_transactions[שם פריט],'סיכום תנועות חודשי'!$B29)=0,"",SUMIFS(tbl_transactions[חישוב מלאי],tbl_transactions[חודש],'סיכום תנועות חודשי'!L$6,tbl_transactions[שם פריט],'סיכום תנועות חודשי'!$B29))</f>
        <v/>
      </c>
      <c r="M29" s="37" t="str">
        <f>IF(SUMIFS(tbl_transactions[חישוב מלאי],tbl_transactions[חודש],'סיכום תנועות חודשי'!M$6,tbl_transactions[שם פריט],'סיכום תנועות חודשי'!$B29)=0,"",SUMIFS(tbl_transactions[חישוב מלאי],tbl_transactions[חודש],'סיכום תנועות חודשי'!M$6,tbl_transactions[שם פריט],'סיכום תנועות חודשי'!$B29))</f>
        <v/>
      </c>
      <c r="N29" s="37" t="str">
        <f>IF(SUMIFS(tbl_transactions[חישוב מלאי],tbl_transactions[חודש],'סיכום תנועות חודשי'!N$6,tbl_transactions[שם פריט],'סיכום תנועות חודשי'!$B29)=0,"",SUMIFS(tbl_transactions[חישוב מלאי],tbl_transactions[חודש],'סיכום תנועות חודשי'!N$6,tbl_transactions[שם פריט],'סיכום תנועות חודשי'!$B29))</f>
        <v/>
      </c>
      <c r="O29" s="38" t="str">
        <f t="shared" si="1"/>
        <v/>
      </c>
      <c r="P29" s="26"/>
      <c r="Q29" s="26"/>
      <c r="R29" s="26"/>
      <c r="S29" s="26"/>
      <c r="T29" s="27"/>
      <c r="U29" s="27"/>
      <c r="V29" s="27"/>
      <c r="W29" s="27"/>
      <c r="X29" s="27"/>
      <c r="Y29" s="27"/>
      <c r="Z29" s="27"/>
    </row>
    <row r="30" spans="1:26" customFormat="1" x14ac:dyDescent="0.25">
      <c r="A30" s="27"/>
      <c r="B30" s="36"/>
      <c r="C30" s="37" t="str">
        <f>IF(SUMIFS(tbl_transactions[חישוב מלאי],tbl_transactions[חודש],'סיכום תנועות חודשי'!C$6,tbl_transactions[שם פריט],'סיכום תנועות חודשי'!$B30)=0,"",SUMIFS(tbl_transactions[חישוב מלאי],tbl_transactions[חודש],'סיכום תנועות חודשי'!C$6,tbl_transactions[שם פריט],'סיכום תנועות חודשי'!$B30))</f>
        <v/>
      </c>
      <c r="D30" s="37" t="str">
        <f>IF(SUMIFS(tbl_transactions[חישוב מלאי],tbl_transactions[חודש],'סיכום תנועות חודשי'!D$6,tbl_transactions[שם פריט],'סיכום תנועות חודשי'!$B30)=0,"",SUMIFS(tbl_transactions[חישוב מלאי],tbl_transactions[חודש],'סיכום תנועות חודשי'!D$6,tbl_transactions[שם פריט],'סיכום תנועות חודשי'!$B30))</f>
        <v/>
      </c>
      <c r="E30" s="37" t="str">
        <f>IF(SUMIFS(tbl_transactions[חישוב מלאי],tbl_transactions[חודש],'סיכום תנועות חודשי'!E$6,tbl_transactions[שם פריט],'סיכום תנועות חודשי'!$B30)=0,"",SUMIFS(tbl_transactions[חישוב מלאי],tbl_transactions[חודש],'סיכום תנועות חודשי'!E$6,tbl_transactions[שם פריט],'סיכום תנועות חודשי'!$B30))</f>
        <v/>
      </c>
      <c r="F30" s="37" t="str">
        <f>IF(SUMIFS(tbl_transactions[חישוב מלאי],tbl_transactions[חודש],'סיכום תנועות חודשי'!F$6,tbl_transactions[שם פריט],'סיכום תנועות חודשי'!$B30)=0,"",SUMIFS(tbl_transactions[חישוב מלאי],tbl_transactions[חודש],'סיכום תנועות חודשי'!F$6,tbl_transactions[שם פריט],'סיכום תנועות חודשי'!$B30))</f>
        <v/>
      </c>
      <c r="G30" s="37" t="str">
        <f>IF(SUMIFS(tbl_transactions[חישוב מלאי],tbl_transactions[חודש],'סיכום תנועות חודשי'!G$6,tbl_transactions[שם פריט],'סיכום תנועות חודשי'!$B30)=0,"",SUMIFS(tbl_transactions[חישוב מלאי],tbl_transactions[חודש],'סיכום תנועות חודשי'!G$6,tbl_transactions[שם פריט],'סיכום תנועות חודשי'!$B30))</f>
        <v/>
      </c>
      <c r="H30" s="37" t="str">
        <f>IF(SUMIFS(tbl_transactions[חישוב מלאי],tbl_transactions[חודש],'סיכום תנועות חודשי'!H$6,tbl_transactions[שם פריט],'סיכום תנועות חודשי'!$B30)=0,"",SUMIFS(tbl_transactions[חישוב מלאי],tbl_transactions[חודש],'סיכום תנועות חודשי'!H$6,tbl_transactions[שם פריט],'סיכום תנועות חודשי'!$B30))</f>
        <v/>
      </c>
      <c r="I30" s="37" t="str">
        <f>IF(SUMIFS(tbl_transactions[חישוב מלאי],tbl_transactions[חודש],'סיכום תנועות חודשי'!I$6,tbl_transactions[שם פריט],'סיכום תנועות חודשי'!$B30)=0,"",SUMIFS(tbl_transactions[חישוב מלאי],tbl_transactions[חודש],'סיכום תנועות חודשי'!I$6,tbl_transactions[שם פריט],'סיכום תנועות חודשי'!$B30))</f>
        <v/>
      </c>
      <c r="J30" s="37" t="str">
        <f>IF(SUMIFS(tbl_transactions[חישוב מלאי],tbl_transactions[חודש],'סיכום תנועות חודשי'!J$6,tbl_transactions[שם פריט],'סיכום תנועות חודשי'!$B30)=0,"",SUMIFS(tbl_transactions[חישוב מלאי],tbl_transactions[חודש],'סיכום תנועות חודשי'!J$6,tbl_transactions[שם פריט],'סיכום תנועות חודשי'!$B30))</f>
        <v/>
      </c>
      <c r="K30" s="37" t="str">
        <f>IF(SUMIFS(tbl_transactions[חישוב מלאי],tbl_transactions[חודש],'סיכום תנועות חודשי'!K$6,tbl_transactions[שם פריט],'סיכום תנועות חודשי'!$B30)=0,"",SUMIFS(tbl_transactions[חישוב מלאי],tbl_transactions[חודש],'סיכום תנועות חודשי'!K$6,tbl_transactions[שם פריט],'סיכום תנועות חודשי'!$B30))</f>
        <v/>
      </c>
      <c r="L30" s="37" t="str">
        <f>IF(SUMIFS(tbl_transactions[חישוב מלאי],tbl_transactions[חודש],'סיכום תנועות חודשי'!L$6,tbl_transactions[שם פריט],'סיכום תנועות חודשי'!$B30)=0,"",SUMIFS(tbl_transactions[חישוב מלאי],tbl_transactions[חודש],'סיכום תנועות חודשי'!L$6,tbl_transactions[שם פריט],'סיכום תנועות חודשי'!$B30))</f>
        <v/>
      </c>
      <c r="M30" s="37" t="str">
        <f>IF(SUMIFS(tbl_transactions[חישוב מלאי],tbl_transactions[חודש],'סיכום תנועות חודשי'!M$6,tbl_transactions[שם פריט],'סיכום תנועות חודשי'!$B30)=0,"",SUMIFS(tbl_transactions[חישוב מלאי],tbl_transactions[חודש],'סיכום תנועות חודשי'!M$6,tbl_transactions[שם פריט],'סיכום תנועות חודשי'!$B30))</f>
        <v/>
      </c>
      <c r="N30" s="37" t="str">
        <f>IF(SUMIFS(tbl_transactions[חישוב מלאי],tbl_transactions[חודש],'סיכום תנועות חודשי'!N$6,tbl_transactions[שם פריט],'סיכום תנועות חודשי'!$B30)=0,"",SUMIFS(tbl_transactions[חישוב מלאי],tbl_transactions[חודש],'סיכום תנועות חודשי'!N$6,tbl_transactions[שם פריט],'סיכום תנועות חודשי'!$B30))</f>
        <v/>
      </c>
      <c r="O30" s="38" t="str">
        <f t="shared" si="1"/>
        <v/>
      </c>
      <c r="P30" s="26"/>
      <c r="Q30" s="26"/>
      <c r="R30" s="26"/>
      <c r="S30" s="26"/>
      <c r="T30" s="27"/>
      <c r="U30" s="27"/>
      <c r="V30" s="27"/>
      <c r="W30" s="27"/>
      <c r="X30" s="27"/>
      <c r="Y30" s="27"/>
      <c r="Z30" s="27"/>
    </row>
    <row r="31" spans="1:26" customFormat="1" x14ac:dyDescent="0.25">
      <c r="A31" s="27"/>
      <c r="B31" s="36"/>
      <c r="C31" s="37" t="str">
        <f>IF(SUMIFS(tbl_transactions[חישוב מלאי],tbl_transactions[חודש],'סיכום תנועות חודשי'!C$6,tbl_transactions[שם פריט],'סיכום תנועות חודשי'!$B31)=0,"",SUMIFS(tbl_transactions[חישוב מלאי],tbl_transactions[חודש],'סיכום תנועות חודשי'!C$6,tbl_transactions[שם פריט],'סיכום תנועות חודשי'!$B31))</f>
        <v/>
      </c>
      <c r="D31" s="37" t="str">
        <f>IF(SUMIFS(tbl_transactions[חישוב מלאי],tbl_transactions[חודש],'סיכום תנועות חודשי'!D$6,tbl_transactions[שם פריט],'סיכום תנועות חודשי'!$B31)=0,"",SUMIFS(tbl_transactions[חישוב מלאי],tbl_transactions[חודש],'סיכום תנועות חודשי'!D$6,tbl_transactions[שם פריט],'סיכום תנועות חודשי'!$B31))</f>
        <v/>
      </c>
      <c r="E31" s="37" t="str">
        <f>IF(SUMIFS(tbl_transactions[חישוב מלאי],tbl_transactions[חודש],'סיכום תנועות חודשי'!E$6,tbl_transactions[שם פריט],'סיכום תנועות חודשי'!$B31)=0,"",SUMIFS(tbl_transactions[חישוב מלאי],tbl_transactions[חודש],'סיכום תנועות חודשי'!E$6,tbl_transactions[שם פריט],'סיכום תנועות חודשי'!$B31))</f>
        <v/>
      </c>
      <c r="F31" s="37" t="str">
        <f>IF(SUMIFS(tbl_transactions[חישוב מלאי],tbl_transactions[חודש],'סיכום תנועות חודשי'!F$6,tbl_transactions[שם פריט],'סיכום תנועות חודשי'!$B31)=0,"",SUMIFS(tbl_transactions[חישוב מלאי],tbl_transactions[חודש],'סיכום תנועות חודשי'!F$6,tbl_transactions[שם פריט],'סיכום תנועות חודשי'!$B31))</f>
        <v/>
      </c>
      <c r="G31" s="37" t="str">
        <f>IF(SUMIFS(tbl_transactions[חישוב מלאי],tbl_transactions[חודש],'סיכום תנועות חודשי'!G$6,tbl_transactions[שם פריט],'סיכום תנועות חודשי'!$B31)=0,"",SUMIFS(tbl_transactions[חישוב מלאי],tbl_transactions[חודש],'סיכום תנועות חודשי'!G$6,tbl_transactions[שם פריט],'סיכום תנועות חודשי'!$B31))</f>
        <v/>
      </c>
      <c r="H31" s="37" t="str">
        <f>IF(SUMIFS(tbl_transactions[חישוב מלאי],tbl_transactions[חודש],'סיכום תנועות חודשי'!H$6,tbl_transactions[שם פריט],'סיכום תנועות חודשי'!$B31)=0,"",SUMIFS(tbl_transactions[חישוב מלאי],tbl_transactions[חודש],'סיכום תנועות חודשי'!H$6,tbl_transactions[שם פריט],'סיכום תנועות חודשי'!$B31))</f>
        <v/>
      </c>
      <c r="I31" s="37" t="str">
        <f>IF(SUMIFS(tbl_transactions[חישוב מלאי],tbl_transactions[חודש],'סיכום תנועות חודשי'!I$6,tbl_transactions[שם פריט],'סיכום תנועות חודשי'!$B31)=0,"",SUMIFS(tbl_transactions[חישוב מלאי],tbl_transactions[חודש],'סיכום תנועות חודשי'!I$6,tbl_transactions[שם פריט],'סיכום תנועות חודשי'!$B31))</f>
        <v/>
      </c>
      <c r="J31" s="37" t="str">
        <f>IF(SUMIFS(tbl_transactions[חישוב מלאי],tbl_transactions[חודש],'סיכום תנועות חודשי'!J$6,tbl_transactions[שם פריט],'סיכום תנועות חודשי'!$B31)=0,"",SUMIFS(tbl_transactions[חישוב מלאי],tbl_transactions[חודש],'סיכום תנועות חודשי'!J$6,tbl_transactions[שם פריט],'סיכום תנועות חודשי'!$B31))</f>
        <v/>
      </c>
      <c r="K31" s="37" t="str">
        <f>IF(SUMIFS(tbl_transactions[חישוב מלאי],tbl_transactions[חודש],'סיכום תנועות חודשי'!K$6,tbl_transactions[שם פריט],'סיכום תנועות חודשי'!$B31)=0,"",SUMIFS(tbl_transactions[חישוב מלאי],tbl_transactions[חודש],'סיכום תנועות חודשי'!K$6,tbl_transactions[שם פריט],'סיכום תנועות חודשי'!$B31))</f>
        <v/>
      </c>
      <c r="L31" s="37" t="str">
        <f>IF(SUMIFS(tbl_transactions[חישוב מלאי],tbl_transactions[חודש],'סיכום תנועות חודשי'!L$6,tbl_transactions[שם פריט],'סיכום תנועות חודשי'!$B31)=0,"",SUMIFS(tbl_transactions[חישוב מלאי],tbl_transactions[חודש],'סיכום תנועות חודשי'!L$6,tbl_transactions[שם פריט],'סיכום תנועות חודשי'!$B31))</f>
        <v/>
      </c>
      <c r="M31" s="37" t="str">
        <f>IF(SUMIFS(tbl_transactions[חישוב מלאי],tbl_transactions[חודש],'סיכום תנועות חודשי'!M$6,tbl_transactions[שם פריט],'סיכום תנועות חודשי'!$B31)=0,"",SUMIFS(tbl_transactions[חישוב מלאי],tbl_transactions[חודש],'סיכום תנועות חודשי'!M$6,tbl_transactions[שם פריט],'סיכום תנועות חודשי'!$B31))</f>
        <v/>
      </c>
      <c r="N31" s="37" t="str">
        <f>IF(SUMIFS(tbl_transactions[חישוב מלאי],tbl_transactions[חודש],'סיכום תנועות חודשי'!N$6,tbl_transactions[שם פריט],'סיכום תנועות חודשי'!$B31)=0,"",SUMIFS(tbl_transactions[חישוב מלאי],tbl_transactions[חודש],'סיכום תנועות חודשי'!N$6,tbl_transactions[שם פריט],'סיכום תנועות חודשי'!$B31))</f>
        <v/>
      </c>
      <c r="O31" s="38" t="str">
        <f t="shared" si="1"/>
        <v/>
      </c>
      <c r="P31" s="26"/>
      <c r="Q31" s="26"/>
      <c r="R31" s="26"/>
      <c r="S31" s="26"/>
      <c r="T31" s="27"/>
      <c r="U31" s="27"/>
      <c r="V31" s="27"/>
      <c r="W31" s="27"/>
      <c r="X31" s="27"/>
      <c r="Y31" s="27"/>
      <c r="Z31" s="27"/>
    </row>
    <row r="32" spans="1:26" x14ac:dyDescent="0.25">
      <c r="B32" s="36"/>
      <c r="C32" s="37" t="str">
        <f>IF(SUMIFS(tbl_transactions[חישוב מלאי],tbl_transactions[חודש],'סיכום תנועות חודשי'!C$6,tbl_transactions[שם פריט],'סיכום תנועות חודשי'!$B32)=0,"",SUMIFS(tbl_transactions[חישוב מלאי],tbl_transactions[חודש],'סיכום תנועות חודשי'!C$6,tbl_transactions[שם פריט],'סיכום תנועות חודשי'!$B32))</f>
        <v/>
      </c>
      <c r="D32" s="37" t="str">
        <f>IF(SUMIFS(tbl_transactions[חישוב מלאי],tbl_transactions[חודש],'סיכום תנועות חודשי'!D$6,tbl_transactions[שם פריט],'סיכום תנועות חודשי'!$B32)=0,"",SUMIFS(tbl_transactions[חישוב מלאי],tbl_transactions[חודש],'סיכום תנועות חודשי'!D$6,tbl_transactions[שם פריט],'סיכום תנועות חודשי'!$B32))</f>
        <v/>
      </c>
      <c r="E32" s="37" t="str">
        <f>IF(SUMIFS(tbl_transactions[חישוב מלאי],tbl_transactions[חודש],'סיכום תנועות חודשי'!E$6,tbl_transactions[שם פריט],'סיכום תנועות חודשי'!$B32)=0,"",SUMIFS(tbl_transactions[חישוב מלאי],tbl_transactions[חודש],'סיכום תנועות חודשי'!E$6,tbl_transactions[שם פריט],'סיכום תנועות חודשי'!$B32))</f>
        <v/>
      </c>
      <c r="F32" s="37" t="str">
        <f>IF(SUMIFS(tbl_transactions[חישוב מלאי],tbl_transactions[חודש],'סיכום תנועות חודשי'!F$6,tbl_transactions[שם פריט],'סיכום תנועות חודשי'!$B32)=0,"",SUMIFS(tbl_transactions[חישוב מלאי],tbl_transactions[חודש],'סיכום תנועות חודשי'!F$6,tbl_transactions[שם פריט],'סיכום תנועות חודשי'!$B32))</f>
        <v/>
      </c>
      <c r="G32" s="37" t="str">
        <f>IF(SUMIFS(tbl_transactions[חישוב מלאי],tbl_transactions[חודש],'סיכום תנועות חודשי'!G$6,tbl_transactions[שם פריט],'סיכום תנועות חודשי'!$B32)=0,"",SUMIFS(tbl_transactions[חישוב מלאי],tbl_transactions[חודש],'סיכום תנועות חודשי'!G$6,tbl_transactions[שם פריט],'סיכום תנועות חודשי'!$B32))</f>
        <v/>
      </c>
      <c r="H32" s="37" t="str">
        <f>IF(SUMIFS(tbl_transactions[חישוב מלאי],tbl_transactions[חודש],'סיכום תנועות חודשי'!H$6,tbl_transactions[שם פריט],'סיכום תנועות חודשי'!$B32)=0,"",SUMIFS(tbl_transactions[חישוב מלאי],tbl_transactions[חודש],'סיכום תנועות חודשי'!H$6,tbl_transactions[שם פריט],'סיכום תנועות חודשי'!$B32))</f>
        <v/>
      </c>
      <c r="I32" s="37" t="str">
        <f>IF(SUMIFS(tbl_transactions[חישוב מלאי],tbl_transactions[חודש],'סיכום תנועות חודשי'!I$6,tbl_transactions[שם פריט],'סיכום תנועות חודשי'!$B32)=0,"",SUMIFS(tbl_transactions[חישוב מלאי],tbl_transactions[חודש],'סיכום תנועות חודשי'!I$6,tbl_transactions[שם פריט],'סיכום תנועות חודשי'!$B32))</f>
        <v/>
      </c>
      <c r="J32" s="37" t="str">
        <f>IF(SUMIFS(tbl_transactions[חישוב מלאי],tbl_transactions[חודש],'סיכום תנועות חודשי'!J$6,tbl_transactions[שם פריט],'סיכום תנועות חודשי'!$B32)=0,"",SUMIFS(tbl_transactions[חישוב מלאי],tbl_transactions[חודש],'סיכום תנועות חודשי'!J$6,tbl_transactions[שם פריט],'סיכום תנועות חודשי'!$B32))</f>
        <v/>
      </c>
      <c r="K32" s="37" t="str">
        <f>IF(SUMIFS(tbl_transactions[חישוב מלאי],tbl_transactions[חודש],'סיכום תנועות חודשי'!K$6,tbl_transactions[שם פריט],'סיכום תנועות חודשי'!$B32)=0,"",SUMIFS(tbl_transactions[חישוב מלאי],tbl_transactions[חודש],'סיכום תנועות חודשי'!K$6,tbl_transactions[שם פריט],'סיכום תנועות חודשי'!$B32))</f>
        <v/>
      </c>
      <c r="L32" s="37" t="str">
        <f>IF(SUMIFS(tbl_transactions[חישוב מלאי],tbl_transactions[חודש],'סיכום תנועות חודשי'!L$6,tbl_transactions[שם פריט],'סיכום תנועות חודשי'!$B32)=0,"",SUMIFS(tbl_transactions[חישוב מלאי],tbl_transactions[חודש],'סיכום תנועות חודשי'!L$6,tbl_transactions[שם פריט],'סיכום תנועות חודשי'!$B32))</f>
        <v/>
      </c>
      <c r="M32" s="37" t="str">
        <f>IF(SUMIFS(tbl_transactions[חישוב מלאי],tbl_transactions[חודש],'סיכום תנועות חודשי'!M$6,tbl_transactions[שם פריט],'סיכום תנועות חודשי'!$B32)=0,"",SUMIFS(tbl_transactions[חישוב מלאי],tbl_transactions[חודש],'סיכום תנועות חודשי'!M$6,tbl_transactions[שם פריט],'סיכום תנועות חודשי'!$B32))</f>
        <v/>
      </c>
      <c r="N32" s="37" t="str">
        <f>IF(SUMIFS(tbl_transactions[חישוב מלאי],tbl_transactions[חודש],'סיכום תנועות חודשי'!N$6,tbl_transactions[שם פריט],'סיכום תנועות חודשי'!$B32)=0,"",SUMIFS(tbl_transactions[חישוב מלאי],tbl_transactions[חודש],'סיכום תנועות חודשי'!N$6,tbl_transactions[שם פריט],'סיכום תנועות חודשי'!$B32))</f>
        <v/>
      </c>
      <c r="O32" s="38" t="str">
        <f t="shared" si="1"/>
        <v/>
      </c>
    </row>
    <row r="33" spans="2:15" x14ac:dyDescent="0.25">
      <c r="B33" s="36"/>
      <c r="C33" s="37" t="str">
        <f>IF(SUMIFS(tbl_transactions[חישוב מלאי],tbl_transactions[חודש],'סיכום תנועות חודשי'!C$6,tbl_transactions[שם פריט],'סיכום תנועות חודשי'!$B33)=0,"",SUMIFS(tbl_transactions[חישוב מלאי],tbl_transactions[חודש],'סיכום תנועות חודשי'!C$6,tbl_transactions[שם פריט],'סיכום תנועות חודשי'!$B33))</f>
        <v/>
      </c>
      <c r="D33" s="37" t="str">
        <f>IF(SUMIFS(tbl_transactions[חישוב מלאי],tbl_transactions[חודש],'סיכום תנועות חודשי'!D$6,tbl_transactions[שם פריט],'סיכום תנועות חודשי'!$B33)=0,"",SUMIFS(tbl_transactions[חישוב מלאי],tbl_transactions[חודש],'סיכום תנועות חודשי'!D$6,tbl_transactions[שם פריט],'סיכום תנועות חודשי'!$B33))</f>
        <v/>
      </c>
      <c r="E33" s="37" t="str">
        <f>IF(SUMIFS(tbl_transactions[חישוב מלאי],tbl_transactions[חודש],'סיכום תנועות חודשי'!E$6,tbl_transactions[שם פריט],'סיכום תנועות חודשי'!$B33)=0,"",SUMIFS(tbl_transactions[חישוב מלאי],tbl_transactions[חודש],'סיכום תנועות חודשי'!E$6,tbl_transactions[שם פריט],'סיכום תנועות חודשי'!$B33))</f>
        <v/>
      </c>
      <c r="F33" s="37" t="str">
        <f>IF(SUMIFS(tbl_transactions[חישוב מלאי],tbl_transactions[חודש],'סיכום תנועות חודשי'!F$6,tbl_transactions[שם פריט],'סיכום תנועות חודשי'!$B33)=0,"",SUMIFS(tbl_transactions[חישוב מלאי],tbl_transactions[חודש],'סיכום תנועות חודשי'!F$6,tbl_transactions[שם פריט],'סיכום תנועות חודשי'!$B33))</f>
        <v/>
      </c>
      <c r="G33" s="37" t="str">
        <f>IF(SUMIFS(tbl_transactions[חישוב מלאי],tbl_transactions[חודש],'סיכום תנועות חודשי'!G$6,tbl_transactions[שם פריט],'סיכום תנועות חודשי'!$B33)=0,"",SUMIFS(tbl_transactions[חישוב מלאי],tbl_transactions[חודש],'סיכום תנועות חודשי'!G$6,tbl_transactions[שם פריט],'סיכום תנועות חודשי'!$B33))</f>
        <v/>
      </c>
      <c r="H33" s="37" t="str">
        <f>IF(SUMIFS(tbl_transactions[חישוב מלאי],tbl_transactions[חודש],'סיכום תנועות חודשי'!H$6,tbl_transactions[שם פריט],'סיכום תנועות חודשי'!$B33)=0,"",SUMIFS(tbl_transactions[חישוב מלאי],tbl_transactions[חודש],'סיכום תנועות חודשי'!H$6,tbl_transactions[שם פריט],'סיכום תנועות חודשי'!$B33))</f>
        <v/>
      </c>
      <c r="I33" s="37" t="str">
        <f>IF(SUMIFS(tbl_transactions[חישוב מלאי],tbl_transactions[חודש],'סיכום תנועות חודשי'!I$6,tbl_transactions[שם פריט],'סיכום תנועות חודשי'!$B33)=0,"",SUMIFS(tbl_transactions[חישוב מלאי],tbl_transactions[חודש],'סיכום תנועות חודשי'!I$6,tbl_transactions[שם פריט],'סיכום תנועות חודשי'!$B33))</f>
        <v/>
      </c>
      <c r="J33" s="37" t="str">
        <f>IF(SUMIFS(tbl_transactions[חישוב מלאי],tbl_transactions[חודש],'סיכום תנועות חודשי'!J$6,tbl_transactions[שם פריט],'סיכום תנועות חודשי'!$B33)=0,"",SUMIFS(tbl_transactions[חישוב מלאי],tbl_transactions[חודש],'סיכום תנועות חודשי'!J$6,tbl_transactions[שם פריט],'סיכום תנועות חודשי'!$B33))</f>
        <v/>
      </c>
      <c r="K33" s="37" t="str">
        <f>IF(SUMIFS(tbl_transactions[חישוב מלאי],tbl_transactions[חודש],'סיכום תנועות חודשי'!K$6,tbl_transactions[שם פריט],'סיכום תנועות חודשי'!$B33)=0,"",SUMIFS(tbl_transactions[חישוב מלאי],tbl_transactions[חודש],'סיכום תנועות חודשי'!K$6,tbl_transactions[שם פריט],'סיכום תנועות חודשי'!$B33))</f>
        <v/>
      </c>
      <c r="L33" s="37" t="str">
        <f>IF(SUMIFS(tbl_transactions[חישוב מלאי],tbl_transactions[חודש],'סיכום תנועות חודשי'!L$6,tbl_transactions[שם פריט],'סיכום תנועות חודשי'!$B33)=0,"",SUMIFS(tbl_transactions[חישוב מלאי],tbl_transactions[חודש],'סיכום תנועות חודשי'!L$6,tbl_transactions[שם פריט],'סיכום תנועות חודשי'!$B33))</f>
        <v/>
      </c>
      <c r="M33" s="37" t="str">
        <f>IF(SUMIFS(tbl_transactions[חישוב מלאי],tbl_transactions[חודש],'סיכום תנועות חודשי'!M$6,tbl_transactions[שם פריט],'סיכום תנועות חודשי'!$B33)=0,"",SUMIFS(tbl_transactions[חישוב מלאי],tbl_transactions[חודש],'סיכום תנועות חודשי'!M$6,tbl_transactions[שם פריט],'סיכום תנועות חודשי'!$B33))</f>
        <v/>
      </c>
      <c r="N33" s="37" t="str">
        <f>IF(SUMIFS(tbl_transactions[חישוב מלאי],tbl_transactions[חודש],'סיכום תנועות חודשי'!N$6,tbl_transactions[שם פריט],'סיכום תנועות חודשי'!$B33)=0,"",SUMIFS(tbl_transactions[חישוב מלאי],tbl_transactions[חודש],'סיכום תנועות חודשי'!N$6,tbl_transactions[שם פריט],'סיכום תנועות חודשי'!$B33))</f>
        <v/>
      </c>
      <c r="O33" s="38" t="str">
        <f t="shared" si="1"/>
        <v/>
      </c>
    </row>
    <row r="34" spans="2:15" x14ac:dyDescent="0.25">
      <c r="B34" s="36"/>
      <c r="C34" s="37" t="str">
        <f>IF(SUMIFS(tbl_transactions[חישוב מלאי],tbl_transactions[חודש],'סיכום תנועות חודשי'!C$6,tbl_transactions[שם פריט],'סיכום תנועות חודשי'!$B34)=0,"",SUMIFS(tbl_transactions[חישוב מלאי],tbl_transactions[חודש],'סיכום תנועות חודשי'!C$6,tbl_transactions[שם פריט],'סיכום תנועות חודשי'!$B34))</f>
        <v/>
      </c>
      <c r="D34" s="37" t="str">
        <f>IF(SUMIFS(tbl_transactions[חישוב מלאי],tbl_transactions[חודש],'סיכום תנועות חודשי'!D$6,tbl_transactions[שם פריט],'סיכום תנועות חודשי'!$B34)=0,"",SUMIFS(tbl_transactions[חישוב מלאי],tbl_transactions[חודש],'סיכום תנועות חודשי'!D$6,tbl_transactions[שם פריט],'סיכום תנועות חודשי'!$B34))</f>
        <v/>
      </c>
      <c r="E34" s="37" t="str">
        <f>IF(SUMIFS(tbl_transactions[חישוב מלאי],tbl_transactions[חודש],'סיכום תנועות חודשי'!E$6,tbl_transactions[שם פריט],'סיכום תנועות חודשי'!$B34)=0,"",SUMIFS(tbl_transactions[חישוב מלאי],tbl_transactions[חודש],'סיכום תנועות חודשי'!E$6,tbl_transactions[שם פריט],'סיכום תנועות חודשי'!$B34))</f>
        <v/>
      </c>
      <c r="F34" s="37" t="str">
        <f>IF(SUMIFS(tbl_transactions[חישוב מלאי],tbl_transactions[חודש],'סיכום תנועות חודשי'!F$6,tbl_transactions[שם פריט],'סיכום תנועות חודשי'!$B34)=0,"",SUMIFS(tbl_transactions[חישוב מלאי],tbl_transactions[חודש],'סיכום תנועות חודשי'!F$6,tbl_transactions[שם פריט],'סיכום תנועות חודשי'!$B34))</f>
        <v/>
      </c>
      <c r="G34" s="37" t="str">
        <f>IF(SUMIFS(tbl_transactions[חישוב מלאי],tbl_transactions[חודש],'סיכום תנועות חודשי'!G$6,tbl_transactions[שם פריט],'סיכום תנועות חודשי'!$B34)=0,"",SUMIFS(tbl_transactions[חישוב מלאי],tbl_transactions[חודש],'סיכום תנועות חודשי'!G$6,tbl_transactions[שם פריט],'סיכום תנועות חודשי'!$B34))</f>
        <v/>
      </c>
      <c r="H34" s="37" t="str">
        <f>IF(SUMIFS(tbl_transactions[חישוב מלאי],tbl_transactions[חודש],'סיכום תנועות חודשי'!H$6,tbl_transactions[שם פריט],'סיכום תנועות חודשי'!$B34)=0,"",SUMIFS(tbl_transactions[חישוב מלאי],tbl_transactions[חודש],'סיכום תנועות חודשי'!H$6,tbl_transactions[שם פריט],'סיכום תנועות חודשי'!$B34))</f>
        <v/>
      </c>
      <c r="I34" s="37" t="str">
        <f>IF(SUMIFS(tbl_transactions[חישוב מלאי],tbl_transactions[חודש],'סיכום תנועות חודשי'!I$6,tbl_transactions[שם פריט],'סיכום תנועות חודשי'!$B34)=0,"",SUMIFS(tbl_transactions[חישוב מלאי],tbl_transactions[חודש],'סיכום תנועות חודשי'!I$6,tbl_transactions[שם פריט],'סיכום תנועות חודשי'!$B34))</f>
        <v/>
      </c>
      <c r="J34" s="37" t="str">
        <f>IF(SUMIFS(tbl_transactions[חישוב מלאי],tbl_transactions[חודש],'סיכום תנועות חודשי'!J$6,tbl_transactions[שם פריט],'סיכום תנועות חודשי'!$B34)=0,"",SUMIFS(tbl_transactions[חישוב מלאי],tbl_transactions[חודש],'סיכום תנועות חודשי'!J$6,tbl_transactions[שם פריט],'סיכום תנועות חודשי'!$B34))</f>
        <v/>
      </c>
      <c r="K34" s="37" t="str">
        <f>IF(SUMIFS(tbl_transactions[חישוב מלאי],tbl_transactions[חודש],'סיכום תנועות חודשי'!K$6,tbl_transactions[שם פריט],'סיכום תנועות חודשי'!$B34)=0,"",SUMIFS(tbl_transactions[חישוב מלאי],tbl_transactions[חודש],'סיכום תנועות חודשי'!K$6,tbl_transactions[שם פריט],'סיכום תנועות חודשי'!$B34))</f>
        <v/>
      </c>
      <c r="L34" s="37" t="str">
        <f>IF(SUMIFS(tbl_transactions[חישוב מלאי],tbl_transactions[חודש],'סיכום תנועות חודשי'!L$6,tbl_transactions[שם פריט],'סיכום תנועות חודשי'!$B34)=0,"",SUMIFS(tbl_transactions[חישוב מלאי],tbl_transactions[חודש],'סיכום תנועות חודשי'!L$6,tbl_transactions[שם פריט],'סיכום תנועות חודשי'!$B34))</f>
        <v/>
      </c>
      <c r="M34" s="37" t="str">
        <f>IF(SUMIFS(tbl_transactions[חישוב מלאי],tbl_transactions[חודש],'סיכום תנועות חודשי'!M$6,tbl_transactions[שם פריט],'סיכום תנועות חודשי'!$B34)=0,"",SUMIFS(tbl_transactions[חישוב מלאי],tbl_transactions[חודש],'סיכום תנועות חודשי'!M$6,tbl_transactions[שם פריט],'סיכום תנועות חודשי'!$B34))</f>
        <v/>
      </c>
      <c r="N34" s="37" t="str">
        <f>IF(SUMIFS(tbl_transactions[חישוב מלאי],tbl_transactions[חודש],'סיכום תנועות חודשי'!N$6,tbl_transactions[שם פריט],'סיכום תנועות חודשי'!$B34)=0,"",SUMIFS(tbl_transactions[חישוב מלאי],tbl_transactions[חודש],'סיכום תנועות חודשי'!N$6,tbl_transactions[שם פריט],'סיכום תנועות חודשי'!$B34))</f>
        <v/>
      </c>
      <c r="O34" s="38" t="str">
        <f t="shared" si="1"/>
        <v/>
      </c>
    </row>
    <row r="35" spans="2:15" x14ac:dyDescent="0.25">
      <c r="B35" s="36"/>
      <c r="C35" s="37" t="str">
        <f>IF(SUMIFS(tbl_transactions[חישוב מלאי],tbl_transactions[חודש],'סיכום תנועות חודשי'!C$6,tbl_transactions[שם פריט],'סיכום תנועות חודשי'!$B35)=0,"",SUMIFS(tbl_transactions[חישוב מלאי],tbl_transactions[חודש],'סיכום תנועות חודשי'!C$6,tbl_transactions[שם פריט],'סיכום תנועות חודשי'!$B35))</f>
        <v/>
      </c>
      <c r="D35" s="37" t="str">
        <f>IF(SUMIFS(tbl_transactions[חישוב מלאי],tbl_transactions[חודש],'סיכום תנועות חודשי'!D$6,tbl_transactions[שם פריט],'סיכום תנועות חודשי'!$B35)=0,"",SUMIFS(tbl_transactions[חישוב מלאי],tbl_transactions[חודש],'סיכום תנועות חודשי'!D$6,tbl_transactions[שם פריט],'סיכום תנועות חודשי'!$B35))</f>
        <v/>
      </c>
      <c r="E35" s="37" t="str">
        <f>IF(SUMIFS(tbl_transactions[חישוב מלאי],tbl_transactions[חודש],'סיכום תנועות חודשי'!E$6,tbl_transactions[שם פריט],'סיכום תנועות חודשי'!$B35)=0,"",SUMIFS(tbl_transactions[חישוב מלאי],tbl_transactions[חודש],'סיכום תנועות חודשי'!E$6,tbl_transactions[שם פריט],'סיכום תנועות חודשי'!$B35))</f>
        <v/>
      </c>
      <c r="F35" s="37" t="str">
        <f>IF(SUMIFS(tbl_transactions[חישוב מלאי],tbl_transactions[חודש],'סיכום תנועות חודשי'!F$6,tbl_transactions[שם פריט],'סיכום תנועות חודשי'!$B35)=0,"",SUMIFS(tbl_transactions[חישוב מלאי],tbl_transactions[חודש],'סיכום תנועות חודשי'!F$6,tbl_transactions[שם פריט],'סיכום תנועות חודשי'!$B35))</f>
        <v/>
      </c>
      <c r="G35" s="37" t="str">
        <f>IF(SUMIFS(tbl_transactions[חישוב מלאי],tbl_transactions[חודש],'סיכום תנועות חודשי'!G$6,tbl_transactions[שם פריט],'סיכום תנועות חודשי'!$B35)=0,"",SUMIFS(tbl_transactions[חישוב מלאי],tbl_transactions[חודש],'סיכום תנועות חודשי'!G$6,tbl_transactions[שם פריט],'סיכום תנועות חודשי'!$B35))</f>
        <v/>
      </c>
      <c r="H35" s="37" t="str">
        <f>IF(SUMIFS(tbl_transactions[חישוב מלאי],tbl_transactions[חודש],'סיכום תנועות חודשי'!H$6,tbl_transactions[שם פריט],'סיכום תנועות חודשי'!$B35)=0,"",SUMIFS(tbl_transactions[חישוב מלאי],tbl_transactions[חודש],'סיכום תנועות חודשי'!H$6,tbl_transactions[שם פריט],'סיכום תנועות חודשי'!$B35))</f>
        <v/>
      </c>
      <c r="I35" s="37" t="str">
        <f>IF(SUMIFS(tbl_transactions[חישוב מלאי],tbl_transactions[חודש],'סיכום תנועות חודשי'!I$6,tbl_transactions[שם פריט],'סיכום תנועות חודשי'!$B35)=0,"",SUMIFS(tbl_transactions[חישוב מלאי],tbl_transactions[חודש],'סיכום תנועות חודשי'!I$6,tbl_transactions[שם פריט],'סיכום תנועות חודשי'!$B35))</f>
        <v/>
      </c>
      <c r="J35" s="37" t="str">
        <f>IF(SUMIFS(tbl_transactions[חישוב מלאי],tbl_transactions[חודש],'סיכום תנועות חודשי'!J$6,tbl_transactions[שם פריט],'סיכום תנועות חודשי'!$B35)=0,"",SUMIFS(tbl_transactions[חישוב מלאי],tbl_transactions[חודש],'סיכום תנועות חודשי'!J$6,tbl_transactions[שם פריט],'סיכום תנועות חודשי'!$B35))</f>
        <v/>
      </c>
      <c r="K35" s="37" t="str">
        <f>IF(SUMIFS(tbl_transactions[חישוב מלאי],tbl_transactions[חודש],'סיכום תנועות חודשי'!K$6,tbl_transactions[שם פריט],'סיכום תנועות חודשי'!$B35)=0,"",SUMIFS(tbl_transactions[חישוב מלאי],tbl_transactions[חודש],'סיכום תנועות חודשי'!K$6,tbl_transactions[שם פריט],'סיכום תנועות חודשי'!$B35))</f>
        <v/>
      </c>
      <c r="L35" s="37" t="str">
        <f>IF(SUMIFS(tbl_transactions[חישוב מלאי],tbl_transactions[חודש],'סיכום תנועות חודשי'!L$6,tbl_transactions[שם פריט],'סיכום תנועות חודשי'!$B35)=0,"",SUMIFS(tbl_transactions[חישוב מלאי],tbl_transactions[חודש],'סיכום תנועות חודשי'!L$6,tbl_transactions[שם פריט],'סיכום תנועות חודשי'!$B35))</f>
        <v/>
      </c>
      <c r="M35" s="37" t="str">
        <f>IF(SUMIFS(tbl_transactions[חישוב מלאי],tbl_transactions[חודש],'סיכום תנועות חודשי'!M$6,tbl_transactions[שם פריט],'סיכום תנועות חודשי'!$B35)=0,"",SUMIFS(tbl_transactions[חישוב מלאי],tbl_transactions[חודש],'סיכום תנועות חודשי'!M$6,tbl_transactions[שם פריט],'סיכום תנועות חודשי'!$B35))</f>
        <v/>
      </c>
      <c r="N35" s="37" t="str">
        <f>IF(SUMIFS(tbl_transactions[חישוב מלאי],tbl_transactions[חודש],'סיכום תנועות חודשי'!N$6,tbl_transactions[שם פריט],'סיכום תנועות חודשי'!$B35)=0,"",SUMIFS(tbl_transactions[חישוב מלאי],tbl_transactions[חודש],'סיכום תנועות חודשי'!N$6,tbl_transactions[שם פריט],'סיכום תנועות חודשי'!$B35))</f>
        <v/>
      </c>
      <c r="O35" s="38" t="str">
        <f t="shared" si="1"/>
        <v/>
      </c>
    </row>
    <row r="36" spans="2:15" x14ac:dyDescent="0.25">
      <c r="B36" s="36"/>
      <c r="C36" s="37" t="str">
        <f>IF(SUMIFS(tbl_transactions[חישוב מלאי],tbl_transactions[חודש],'סיכום תנועות חודשי'!C$6,tbl_transactions[שם פריט],'סיכום תנועות חודשי'!$B36)=0,"",SUMIFS(tbl_transactions[חישוב מלאי],tbl_transactions[חודש],'סיכום תנועות חודשי'!C$6,tbl_transactions[שם פריט],'סיכום תנועות חודשי'!$B36))</f>
        <v/>
      </c>
      <c r="D36" s="37" t="str">
        <f>IF(SUMIFS(tbl_transactions[חישוב מלאי],tbl_transactions[חודש],'סיכום תנועות חודשי'!D$6,tbl_transactions[שם פריט],'סיכום תנועות חודשי'!$B36)=0,"",SUMIFS(tbl_transactions[חישוב מלאי],tbl_transactions[חודש],'סיכום תנועות חודשי'!D$6,tbl_transactions[שם פריט],'סיכום תנועות חודשי'!$B36))</f>
        <v/>
      </c>
      <c r="E36" s="37" t="str">
        <f>IF(SUMIFS(tbl_transactions[חישוב מלאי],tbl_transactions[חודש],'סיכום תנועות חודשי'!E$6,tbl_transactions[שם פריט],'סיכום תנועות חודשי'!$B36)=0,"",SUMIFS(tbl_transactions[חישוב מלאי],tbl_transactions[חודש],'סיכום תנועות חודשי'!E$6,tbl_transactions[שם פריט],'סיכום תנועות חודשי'!$B36))</f>
        <v/>
      </c>
      <c r="F36" s="37" t="str">
        <f>IF(SUMIFS(tbl_transactions[חישוב מלאי],tbl_transactions[חודש],'סיכום תנועות חודשי'!F$6,tbl_transactions[שם פריט],'סיכום תנועות חודשי'!$B36)=0,"",SUMIFS(tbl_transactions[חישוב מלאי],tbl_transactions[חודש],'סיכום תנועות חודשי'!F$6,tbl_transactions[שם פריט],'סיכום תנועות חודשי'!$B36))</f>
        <v/>
      </c>
      <c r="G36" s="37" t="str">
        <f>IF(SUMIFS(tbl_transactions[חישוב מלאי],tbl_transactions[חודש],'סיכום תנועות חודשי'!G$6,tbl_transactions[שם פריט],'סיכום תנועות חודשי'!$B36)=0,"",SUMIFS(tbl_transactions[חישוב מלאי],tbl_transactions[חודש],'סיכום תנועות חודשי'!G$6,tbl_transactions[שם פריט],'סיכום תנועות חודשי'!$B36))</f>
        <v/>
      </c>
      <c r="H36" s="37" t="str">
        <f>IF(SUMIFS(tbl_transactions[חישוב מלאי],tbl_transactions[חודש],'סיכום תנועות חודשי'!H$6,tbl_transactions[שם פריט],'סיכום תנועות חודשי'!$B36)=0,"",SUMIFS(tbl_transactions[חישוב מלאי],tbl_transactions[חודש],'סיכום תנועות חודשי'!H$6,tbl_transactions[שם פריט],'סיכום תנועות חודשי'!$B36))</f>
        <v/>
      </c>
      <c r="I36" s="37" t="str">
        <f>IF(SUMIFS(tbl_transactions[חישוב מלאי],tbl_transactions[חודש],'סיכום תנועות חודשי'!I$6,tbl_transactions[שם פריט],'סיכום תנועות חודשי'!$B36)=0,"",SUMIFS(tbl_transactions[חישוב מלאי],tbl_transactions[חודש],'סיכום תנועות חודשי'!I$6,tbl_transactions[שם פריט],'סיכום תנועות חודשי'!$B36))</f>
        <v/>
      </c>
      <c r="J36" s="37" t="str">
        <f>IF(SUMIFS(tbl_transactions[חישוב מלאי],tbl_transactions[חודש],'סיכום תנועות חודשי'!J$6,tbl_transactions[שם פריט],'סיכום תנועות חודשי'!$B36)=0,"",SUMIFS(tbl_transactions[חישוב מלאי],tbl_transactions[חודש],'סיכום תנועות חודשי'!J$6,tbl_transactions[שם פריט],'סיכום תנועות חודשי'!$B36))</f>
        <v/>
      </c>
      <c r="K36" s="37" t="str">
        <f>IF(SUMIFS(tbl_transactions[חישוב מלאי],tbl_transactions[חודש],'סיכום תנועות חודשי'!K$6,tbl_transactions[שם פריט],'סיכום תנועות חודשי'!$B36)=0,"",SUMIFS(tbl_transactions[חישוב מלאי],tbl_transactions[חודש],'סיכום תנועות חודשי'!K$6,tbl_transactions[שם פריט],'סיכום תנועות חודשי'!$B36))</f>
        <v/>
      </c>
      <c r="L36" s="37" t="str">
        <f>IF(SUMIFS(tbl_transactions[חישוב מלאי],tbl_transactions[חודש],'סיכום תנועות חודשי'!L$6,tbl_transactions[שם פריט],'סיכום תנועות חודשי'!$B36)=0,"",SUMIFS(tbl_transactions[חישוב מלאי],tbl_transactions[חודש],'סיכום תנועות חודשי'!L$6,tbl_transactions[שם פריט],'סיכום תנועות חודשי'!$B36))</f>
        <v/>
      </c>
      <c r="M36" s="37" t="str">
        <f>IF(SUMIFS(tbl_transactions[חישוב מלאי],tbl_transactions[חודש],'סיכום תנועות חודשי'!M$6,tbl_transactions[שם פריט],'סיכום תנועות חודשי'!$B36)=0,"",SUMIFS(tbl_transactions[חישוב מלאי],tbl_transactions[חודש],'סיכום תנועות חודשי'!M$6,tbl_transactions[שם פריט],'סיכום תנועות חודשי'!$B36))</f>
        <v/>
      </c>
      <c r="N36" s="37" t="str">
        <f>IF(SUMIFS(tbl_transactions[חישוב מלאי],tbl_transactions[חודש],'סיכום תנועות חודשי'!N$6,tbl_transactions[שם פריט],'סיכום תנועות חודשי'!$B36)=0,"",SUMIFS(tbl_transactions[חישוב מלאי],tbl_transactions[חודש],'סיכום תנועות חודשי'!N$6,tbl_transactions[שם פריט],'סיכום תנועות חודשי'!$B36))</f>
        <v/>
      </c>
      <c r="O36" s="38" t="str">
        <f t="shared" si="1"/>
        <v/>
      </c>
    </row>
    <row r="37" spans="2:15" x14ac:dyDescent="0.25">
      <c r="B37" s="36"/>
      <c r="C37" s="37" t="str">
        <f>IF(SUMIFS(tbl_transactions[חישוב מלאי],tbl_transactions[חודש],'סיכום תנועות חודשי'!C$6,tbl_transactions[שם פריט],'סיכום תנועות חודשי'!$B37)=0,"",SUMIFS(tbl_transactions[חישוב מלאי],tbl_transactions[חודש],'סיכום תנועות חודשי'!C$6,tbl_transactions[שם פריט],'סיכום תנועות חודשי'!$B37))</f>
        <v/>
      </c>
      <c r="D37" s="37" t="str">
        <f>IF(SUMIFS(tbl_transactions[חישוב מלאי],tbl_transactions[חודש],'סיכום תנועות חודשי'!D$6,tbl_transactions[שם פריט],'סיכום תנועות חודשי'!$B37)=0,"",SUMIFS(tbl_transactions[חישוב מלאי],tbl_transactions[חודש],'סיכום תנועות חודשי'!D$6,tbl_transactions[שם פריט],'סיכום תנועות חודשי'!$B37))</f>
        <v/>
      </c>
      <c r="E37" s="37" t="str">
        <f>IF(SUMIFS(tbl_transactions[חישוב מלאי],tbl_transactions[חודש],'סיכום תנועות חודשי'!E$6,tbl_transactions[שם פריט],'סיכום תנועות חודשי'!$B37)=0,"",SUMIFS(tbl_transactions[חישוב מלאי],tbl_transactions[חודש],'סיכום תנועות חודשי'!E$6,tbl_transactions[שם פריט],'סיכום תנועות חודשי'!$B37))</f>
        <v/>
      </c>
      <c r="F37" s="37" t="str">
        <f>IF(SUMIFS(tbl_transactions[חישוב מלאי],tbl_transactions[חודש],'סיכום תנועות חודשי'!F$6,tbl_transactions[שם פריט],'סיכום תנועות חודשי'!$B37)=0,"",SUMIFS(tbl_transactions[חישוב מלאי],tbl_transactions[חודש],'סיכום תנועות חודשי'!F$6,tbl_transactions[שם פריט],'סיכום תנועות חודשי'!$B37))</f>
        <v/>
      </c>
      <c r="G37" s="37" t="str">
        <f>IF(SUMIFS(tbl_transactions[חישוב מלאי],tbl_transactions[חודש],'סיכום תנועות חודשי'!G$6,tbl_transactions[שם פריט],'סיכום תנועות חודשי'!$B37)=0,"",SUMIFS(tbl_transactions[חישוב מלאי],tbl_transactions[חודש],'סיכום תנועות חודשי'!G$6,tbl_transactions[שם פריט],'סיכום תנועות חודשי'!$B37))</f>
        <v/>
      </c>
      <c r="H37" s="37" t="str">
        <f>IF(SUMIFS(tbl_transactions[חישוב מלאי],tbl_transactions[חודש],'סיכום תנועות חודשי'!H$6,tbl_transactions[שם פריט],'סיכום תנועות חודשי'!$B37)=0,"",SUMIFS(tbl_transactions[חישוב מלאי],tbl_transactions[חודש],'סיכום תנועות חודשי'!H$6,tbl_transactions[שם פריט],'סיכום תנועות חודשי'!$B37))</f>
        <v/>
      </c>
      <c r="I37" s="37" t="str">
        <f>IF(SUMIFS(tbl_transactions[חישוב מלאי],tbl_transactions[חודש],'סיכום תנועות חודשי'!I$6,tbl_transactions[שם פריט],'סיכום תנועות חודשי'!$B37)=0,"",SUMIFS(tbl_transactions[חישוב מלאי],tbl_transactions[חודש],'סיכום תנועות חודשי'!I$6,tbl_transactions[שם פריט],'סיכום תנועות חודשי'!$B37))</f>
        <v/>
      </c>
      <c r="J37" s="37" t="str">
        <f>IF(SUMIFS(tbl_transactions[חישוב מלאי],tbl_transactions[חודש],'סיכום תנועות חודשי'!J$6,tbl_transactions[שם פריט],'סיכום תנועות חודשי'!$B37)=0,"",SUMIFS(tbl_transactions[חישוב מלאי],tbl_transactions[חודש],'סיכום תנועות חודשי'!J$6,tbl_transactions[שם פריט],'סיכום תנועות חודשי'!$B37))</f>
        <v/>
      </c>
      <c r="K37" s="37" t="str">
        <f>IF(SUMIFS(tbl_transactions[חישוב מלאי],tbl_transactions[חודש],'סיכום תנועות חודשי'!K$6,tbl_transactions[שם פריט],'סיכום תנועות חודשי'!$B37)=0,"",SUMIFS(tbl_transactions[חישוב מלאי],tbl_transactions[חודש],'סיכום תנועות חודשי'!K$6,tbl_transactions[שם פריט],'סיכום תנועות חודשי'!$B37))</f>
        <v/>
      </c>
      <c r="L37" s="37" t="str">
        <f>IF(SUMIFS(tbl_transactions[חישוב מלאי],tbl_transactions[חודש],'סיכום תנועות חודשי'!L$6,tbl_transactions[שם פריט],'סיכום תנועות חודשי'!$B37)=0,"",SUMIFS(tbl_transactions[חישוב מלאי],tbl_transactions[חודש],'סיכום תנועות חודשי'!L$6,tbl_transactions[שם פריט],'סיכום תנועות חודשי'!$B37))</f>
        <v/>
      </c>
      <c r="M37" s="37" t="str">
        <f>IF(SUMIFS(tbl_transactions[חישוב מלאי],tbl_transactions[חודש],'סיכום תנועות חודשי'!M$6,tbl_transactions[שם פריט],'סיכום תנועות חודשי'!$B37)=0,"",SUMIFS(tbl_transactions[חישוב מלאי],tbl_transactions[חודש],'סיכום תנועות חודשי'!M$6,tbl_transactions[שם פריט],'סיכום תנועות חודשי'!$B37))</f>
        <v/>
      </c>
      <c r="N37" s="37" t="str">
        <f>IF(SUMIFS(tbl_transactions[חישוב מלאי],tbl_transactions[חודש],'סיכום תנועות חודשי'!N$6,tbl_transactions[שם פריט],'סיכום תנועות חודשי'!$B37)=0,"",SUMIFS(tbl_transactions[חישוב מלאי],tbl_transactions[חודש],'סיכום תנועות חודשי'!N$6,tbl_transactions[שם פריט],'סיכום תנועות חודשי'!$B37))</f>
        <v/>
      </c>
      <c r="O37" s="38" t="str">
        <f t="shared" si="1"/>
        <v/>
      </c>
    </row>
    <row r="38" spans="2:15" x14ac:dyDescent="0.25">
      <c r="B38" s="36"/>
      <c r="C38" s="37" t="str">
        <f>IF(SUMIFS(tbl_transactions[חישוב מלאי],tbl_transactions[חודש],'סיכום תנועות חודשי'!C$6,tbl_transactions[שם פריט],'סיכום תנועות חודשי'!$B38)=0,"",SUMIFS(tbl_transactions[חישוב מלאי],tbl_transactions[חודש],'סיכום תנועות חודשי'!C$6,tbl_transactions[שם פריט],'סיכום תנועות חודשי'!$B38))</f>
        <v/>
      </c>
      <c r="D38" s="37" t="str">
        <f>IF(SUMIFS(tbl_transactions[חישוב מלאי],tbl_transactions[חודש],'סיכום תנועות חודשי'!D$6,tbl_transactions[שם פריט],'סיכום תנועות חודשי'!$B38)=0,"",SUMIFS(tbl_transactions[חישוב מלאי],tbl_transactions[חודש],'סיכום תנועות חודשי'!D$6,tbl_transactions[שם פריט],'סיכום תנועות חודשי'!$B38))</f>
        <v/>
      </c>
      <c r="E38" s="37" t="str">
        <f>IF(SUMIFS(tbl_transactions[חישוב מלאי],tbl_transactions[חודש],'סיכום תנועות חודשי'!E$6,tbl_transactions[שם פריט],'סיכום תנועות חודשי'!$B38)=0,"",SUMIFS(tbl_transactions[חישוב מלאי],tbl_transactions[חודש],'סיכום תנועות חודשי'!E$6,tbl_transactions[שם פריט],'סיכום תנועות חודשי'!$B38))</f>
        <v/>
      </c>
      <c r="F38" s="37" t="str">
        <f>IF(SUMIFS(tbl_transactions[חישוב מלאי],tbl_transactions[חודש],'סיכום תנועות חודשי'!F$6,tbl_transactions[שם פריט],'סיכום תנועות חודשי'!$B38)=0,"",SUMIFS(tbl_transactions[חישוב מלאי],tbl_transactions[חודש],'סיכום תנועות חודשי'!F$6,tbl_transactions[שם פריט],'סיכום תנועות חודשי'!$B38))</f>
        <v/>
      </c>
      <c r="G38" s="37" t="str">
        <f>IF(SUMIFS(tbl_transactions[חישוב מלאי],tbl_transactions[חודש],'סיכום תנועות חודשי'!G$6,tbl_transactions[שם פריט],'סיכום תנועות חודשי'!$B38)=0,"",SUMIFS(tbl_transactions[חישוב מלאי],tbl_transactions[חודש],'סיכום תנועות חודשי'!G$6,tbl_transactions[שם פריט],'סיכום תנועות חודשי'!$B38))</f>
        <v/>
      </c>
      <c r="H38" s="37" t="str">
        <f>IF(SUMIFS(tbl_transactions[חישוב מלאי],tbl_transactions[חודש],'סיכום תנועות חודשי'!H$6,tbl_transactions[שם פריט],'סיכום תנועות חודשי'!$B38)=0,"",SUMIFS(tbl_transactions[חישוב מלאי],tbl_transactions[חודש],'סיכום תנועות חודשי'!H$6,tbl_transactions[שם פריט],'סיכום תנועות חודשי'!$B38))</f>
        <v/>
      </c>
      <c r="I38" s="37" t="str">
        <f>IF(SUMIFS(tbl_transactions[חישוב מלאי],tbl_transactions[חודש],'סיכום תנועות חודשי'!I$6,tbl_transactions[שם פריט],'סיכום תנועות חודשי'!$B38)=0,"",SUMIFS(tbl_transactions[חישוב מלאי],tbl_transactions[חודש],'סיכום תנועות חודשי'!I$6,tbl_transactions[שם פריט],'סיכום תנועות חודשי'!$B38))</f>
        <v/>
      </c>
      <c r="J38" s="37" t="str">
        <f>IF(SUMIFS(tbl_transactions[חישוב מלאי],tbl_transactions[חודש],'סיכום תנועות חודשי'!J$6,tbl_transactions[שם פריט],'סיכום תנועות חודשי'!$B38)=0,"",SUMIFS(tbl_transactions[חישוב מלאי],tbl_transactions[חודש],'סיכום תנועות חודשי'!J$6,tbl_transactions[שם פריט],'סיכום תנועות חודשי'!$B38))</f>
        <v/>
      </c>
      <c r="K38" s="37" t="str">
        <f>IF(SUMIFS(tbl_transactions[חישוב מלאי],tbl_transactions[חודש],'סיכום תנועות חודשי'!K$6,tbl_transactions[שם פריט],'סיכום תנועות חודשי'!$B38)=0,"",SUMIFS(tbl_transactions[חישוב מלאי],tbl_transactions[חודש],'סיכום תנועות חודשי'!K$6,tbl_transactions[שם פריט],'סיכום תנועות חודשי'!$B38))</f>
        <v/>
      </c>
      <c r="L38" s="37" t="str">
        <f>IF(SUMIFS(tbl_transactions[חישוב מלאי],tbl_transactions[חודש],'סיכום תנועות חודשי'!L$6,tbl_transactions[שם פריט],'סיכום תנועות חודשי'!$B38)=0,"",SUMIFS(tbl_transactions[חישוב מלאי],tbl_transactions[חודש],'סיכום תנועות חודשי'!L$6,tbl_transactions[שם פריט],'סיכום תנועות חודשי'!$B38))</f>
        <v/>
      </c>
      <c r="M38" s="37" t="str">
        <f>IF(SUMIFS(tbl_transactions[חישוב מלאי],tbl_transactions[חודש],'סיכום תנועות חודשי'!M$6,tbl_transactions[שם פריט],'סיכום תנועות חודשי'!$B38)=0,"",SUMIFS(tbl_transactions[חישוב מלאי],tbl_transactions[חודש],'סיכום תנועות חודשי'!M$6,tbl_transactions[שם פריט],'סיכום תנועות חודשי'!$B38))</f>
        <v/>
      </c>
      <c r="N38" s="37" t="str">
        <f>IF(SUMIFS(tbl_transactions[חישוב מלאי],tbl_transactions[חודש],'סיכום תנועות חודשי'!N$6,tbl_transactions[שם פריט],'סיכום תנועות חודשי'!$B38)=0,"",SUMIFS(tbl_transactions[חישוב מלאי],tbl_transactions[חודש],'סיכום תנועות חודשי'!N$6,tbl_transactions[שם פריט],'סיכום תנועות חודשי'!$B38))</f>
        <v/>
      </c>
      <c r="O38" s="38" t="str">
        <f t="shared" si="1"/>
        <v/>
      </c>
    </row>
    <row r="39" spans="2:15" x14ac:dyDescent="0.25">
      <c r="B39" s="36"/>
      <c r="C39" s="37" t="str">
        <f>IF(SUMIFS(tbl_transactions[חישוב מלאי],tbl_transactions[חודש],'סיכום תנועות חודשי'!C$6,tbl_transactions[שם פריט],'סיכום תנועות חודשי'!$B39)=0,"",SUMIFS(tbl_transactions[חישוב מלאי],tbl_transactions[חודש],'סיכום תנועות חודשי'!C$6,tbl_transactions[שם פריט],'סיכום תנועות חודשי'!$B39))</f>
        <v/>
      </c>
      <c r="D39" s="37" t="str">
        <f>IF(SUMIFS(tbl_transactions[חישוב מלאי],tbl_transactions[חודש],'סיכום תנועות חודשי'!D$6,tbl_transactions[שם פריט],'סיכום תנועות חודשי'!$B39)=0,"",SUMIFS(tbl_transactions[חישוב מלאי],tbl_transactions[חודש],'סיכום תנועות חודשי'!D$6,tbl_transactions[שם פריט],'סיכום תנועות חודשי'!$B39))</f>
        <v/>
      </c>
      <c r="E39" s="37" t="str">
        <f>IF(SUMIFS(tbl_transactions[חישוב מלאי],tbl_transactions[חודש],'סיכום תנועות חודשי'!E$6,tbl_transactions[שם פריט],'סיכום תנועות חודשי'!$B39)=0,"",SUMIFS(tbl_transactions[חישוב מלאי],tbl_transactions[חודש],'סיכום תנועות חודשי'!E$6,tbl_transactions[שם פריט],'סיכום תנועות חודשי'!$B39))</f>
        <v/>
      </c>
      <c r="F39" s="37" t="str">
        <f>IF(SUMIFS(tbl_transactions[חישוב מלאי],tbl_transactions[חודש],'סיכום תנועות חודשי'!F$6,tbl_transactions[שם פריט],'סיכום תנועות חודשי'!$B39)=0,"",SUMIFS(tbl_transactions[חישוב מלאי],tbl_transactions[חודש],'סיכום תנועות חודשי'!F$6,tbl_transactions[שם פריט],'סיכום תנועות חודשי'!$B39))</f>
        <v/>
      </c>
      <c r="G39" s="37" t="str">
        <f>IF(SUMIFS(tbl_transactions[חישוב מלאי],tbl_transactions[חודש],'סיכום תנועות חודשי'!G$6,tbl_transactions[שם פריט],'סיכום תנועות חודשי'!$B39)=0,"",SUMIFS(tbl_transactions[חישוב מלאי],tbl_transactions[חודש],'סיכום תנועות חודשי'!G$6,tbl_transactions[שם פריט],'סיכום תנועות חודשי'!$B39))</f>
        <v/>
      </c>
      <c r="H39" s="37" t="str">
        <f>IF(SUMIFS(tbl_transactions[חישוב מלאי],tbl_transactions[חודש],'סיכום תנועות חודשי'!H$6,tbl_transactions[שם פריט],'סיכום תנועות חודשי'!$B39)=0,"",SUMIFS(tbl_transactions[חישוב מלאי],tbl_transactions[חודש],'סיכום תנועות חודשי'!H$6,tbl_transactions[שם פריט],'סיכום תנועות חודשי'!$B39))</f>
        <v/>
      </c>
      <c r="I39" s="37" t="str">
        <f>IF(SUMIFS(tbl_transactions[חישוב מלאי],tbl_transactions[חודש],'סיכום תנועות חודשי'!I$6,tbl_transactions[שם פריט],'סיכום תנועות חודשי'!$B39)=0,"",SUMIFS(tbl_transactions[חישוב מלאי],tbl_transactions[חודש],'סיכום תנועות חודשי'!I$6,tbl_transactions[שם פריט],'סיכום תנועות חודשי'!$B39))</f>
        <v/>
      </c>
      <c r="J39" s="37" t="str">
        <f>IF(SUMIFS(tbl_transactions[חישוב מלאי],tbl_transactions[חודש],'סיכום תנועות חודשי'!J$6,tbl_transactions[שם פריט],'סיכום תנועות חודשי'!$B39)=0,"",SUMIFS(tbl_transactions[חישוב מלאי],tbl_transactions[חודש],'סיכום תנועות חודשי'!J$6,tbl_transactions[שם פריט],'סיכום תנועות חודשי'!$B39))</f>
        <v/>
      </c>
      <c r="K39" s="37" t="str">
        <f>IF(SUMIFS(tbl_transactions[חישוב מלאי],tbl_transactions[חודש],'סיכום תנועות חודשי'!K$6,tbl_transactions[שם פריט],'סיכום תנועות חודשי'!$B39)=0,"",SUMIFS(tbl_transactions[חישוב מלאי],tbl_transactions[חודש],'סיכום תנועות חודשי'!K$6,tbl_transactions[שם פריט],'סיכום תנועות חודשי'!$B39))</f>
        <v/>
      </c>
      <c r="L39" s="37" t="str">
        <f>IF(SUMIFS(tbl_transactions[חישוב מלאי],tbl_transactions[חודש],'סיכום תנועות חודשי'!L$6,tbl_transactions[שם פריט],'סיכום תנועות חודשי'!$B39)=0,"",SUMIFS(tbl_transactions[חישוב מלאי],tbl_transactions[חודש],'סיכום תנועות חודשי'!L$6,tbl_transactions[שם פריט],'סיכום תנועות חודשי'!$B39))</f>
        <v/>
      </c>
      <c r="M39" s="37" t="str">
        <f>IF(SUMIFS(tbl_transactions[חישוב מלאי],tbl_transactions[חודש],'סיכום תנועות חודשי'!M$6,tbl_transactions[שם פריט],'סיכום תנועות חודשי'!$B39)=0,"",SUMIFS(tbl_transactions[חישוב מלאי],tbl_transactions[חודש],'סיכום תנועות חודשי'!M$6,tbl_transactions[שם פריט],'סיכום תנועות חודשי'!$B39))</f>
        <v/>
      </c>
      <c r="N39" s="37" t="str">
        <f>IF(SUMIFS(tbl_transactions[חישוב מלאי],tbl_transactions[חודש],'סיכום תנועות חודשי'!N$6,tbl_transactions[שם פריט],'סיכום תנועות חודשי'!$B39)=0,"",SUMIFS(tbl_transactions[חישוב מלאי],tbl_transactions[חודש],'סיכום תנועות חודשי'!N$6,tbl_transactions[שם פריט],'סיכום תנועות חודשי'!$B39))</f>
        <v/>
      </c>
      <c r="O39" s="38" t="str">
        <f t="shared" si="1"/>
        <v/>
      </c>
    </row>
    <row r="40" spans="2:15" x14ac:dyDescent="0.25">
      <c r="B40" s="36"/>
      <c r="C40" s="37" t="str">
        <f>IF(SUMIFS(tbl_transactions[חישוב מלאי],tbl_transactions[חודש],'סיכום תנועות חודשי'!C$6,tbl_transactions[שם פריט],'סיכום תנועות חודשי'!$B40)=0,"",SUMIFS(tbl_transactions[חישוב מלאי],tbl_transactions[חודש],'סיכום תנועות חודשי'!C$6,tbl_transactions[שם פריט],'סיכום תנועות חודשי'!$B40))</f>
        <v/>
      </c>
      <c r="D40" s="37" t="str">
        <f>IF(SUMIFS(tbl_transactions[חישוב מלאי],tbl_transactions[חודש],'סיכום תנועות חודשי'!D$6,tbl_transactions[שם פריט],'סיכום תנועות חודשי'!$B40)=0,"",SUMIFS(tbl_transactions[חישוב מלאי],tbl_transactions[חודש],'סיכום תנועות חודשי'!D$6,tbl_transactions[שם פריט],'סיכום תנועות חודשי'!$B40))</f>
        <v/>
      </c>
      <c r="E40" s="37" t="str">
        <f>IF(SUMIFS(tbl_transactions[חישוב מלאי],tbl_transactions[חודש],'סיכום תנועות חודשי'!E$6,tbl_transactions[שם פריט],'סיכום תנועות חודשי'!$B40)=0,"",SUMIFS(tbl_transactions[חישוב מלאי],tbl_transactions[חודש],'סיכום תנועות חודשי'!E$6,tbl_transactions[שם פריט],'סיכום תנועות חודשי'!$B40))</f>
        <v/>
      </c>
      <c r="F40" s="37" t="str">
        <f>IF(SUMIFS(tbl_transactions[חישוב מלאי],tbl_transactions[חודש],'סיכום תנועות חודשי'!F$6,tbl_transactions[שם פריט],'סיכום תנועות חודשי'!$B40)=0,"",SUMIFS(tbl_transactions[חישוב מלאי],tbl_transactions[חודש],'סיכום תנועות חודשי'!F$6,tbl_transactions[שם פריט],'סיכום תנועות חודשי'!$B40))</f>
        <v/>
      </c>
      <c r="G40" s="37" t="str">
        <f>IF(SUMIFS(tbl_transactions[חישוב מלאי],tbl_transactions[חודש],'סיכום תנועות חודשי'!G$6,tbl_transactions[שם פריט],'סיכום תנועות חודשי'!$B40)=0,"",SUMIFS(tbl_transactions[חישוב מלאי],tbl_transactions[חודש],'סיכום תנועות חודשי'!G$6,tbl_transactions[שם פריט],'סיכום תנועות חודשי'!$B40))</f>
        <v/>
      </c>
      <c r="H40" s="37" t="str">
        <f>IF(SUMIFS(tbl_transactions[חישוב מלאי],tbl_transactions[חודש],'סיכום תנועות חודשי'!H$6,tbl_transactions[שם פריט],'סיכום תנועות חודשי'!$B40)=0,"",SUMIFS(tbl_transactions[חישוב מלאי],tbl_transactions[חודש],'סיכום תנועות חודשי'!H$6,tbl_transactions[שם פריט],'סיכום תנועות חודשי'!$B40))</f>
        <v/>
      </c>
      <c r="I40" s="37" t="str">
        <f>IF(SUMIFS(tbl_transactions[חישוב מלאי],tbl_transactions[חודש],'סיכום תנועות חודשי'!I$6,tbl_transactions[שם פריט],'סיכום תנועות חודשי'!$B40)=0,"",SUMIFS(tbl_transactions[חישוב מלאי],tbl_transactions[חודש],'סיכום תנועות חודשי'!I$6,tbl_transactions[שם פריט],'סיכום תנועות חודשי'!$B40))</f>
        <v/>
      </c>
      <c r="J40" s="37" t="str">
        <f>IF(SUMIFS(tbl_transactions[חישוב מלאי],tbl_transactions[חודש],'סיכום תנועות חודשי'!J$6,tbl_transactions[שם פריט],'סיכום תנועות חודשי'!$B40)=0,"",SUMIFS(tbl_transactions[חישוב מלאי],tbl_transactions[חודש],'סיכום תנועות חודשי'!J$6,tbl_transactions[שם פריט],'סיכום תנועות חודשי'!$B40))</f>
        <v/>
      </c>
      <c r="K40" s="37" t="str">
        <f>IF(SUMIFS(tbl_transactions[חישוב מלאי],tbl_transactions[חודש],'סיכום תנועות חודשי'!K$6,tbl_transactions[שם פריט],'סיכום תנועות חודשי'!$B40)=0,"",SUMIFS(tbl_transactions[חישוב מלאי],tbl_transactions[חודש],'סיכום תנועות חודשי'!K$6,tbl_transactions[שם פריט],'סיכום תנועות חודשי'!$B40))</f>
        <v/>
      </c>
      <c r="L40" s="37" t="str">
        <f>IF(SUMIFS(tbl_transactions[חישוב מלאי],tbl_transactions[חודש],'סיכום תנועות חודשי'!L$6,tbl_transactions[שם פריט],'סיכום תנועות חודשי'!$B40)=0,"",SUMIFS(tbl_transactions[חישוב מלאי],tbl_transactions[חודש],'סיכום תנועות חודשי'!L$6,tbl_transactions[שם פריט],'סיכום תנועות חודשי'!$B40))</f>
        <v/>
      </c>
      <c r="M40" s="37" t="str">
        <f>IF(SUMIFS(tbl_transactions[חישוב מלאי],tbl_transactions[חודש],'סיכום תנועות חודשי'!M$6,tbl_transactions[שם פריט],'סיכום תנועות חודשי'!$B40)=0,"",SUMIFS(tbl_transactions[חישוב מלאי],tbl_transactions[חודש],'סיכום תנועות חודשי'!M$6,tbl_transactions[שם פריט],'סיכום תנועות חודשי'!$B40))</f>
        <v/>
      </c>
      <c r="N40" s="37" t="str">
        <f>IF(SUMIFS(tbl_transactions[חישוב מלאי],tbl_transactions[חודש],'סיכום תנועות חודשי'!N$6,tbl_transactions[שם פריט],'סיכום תנועות חודשי'!$B40)=0,"",SUMIFS(tbl_transactions[חישוב מלאי],tbl_transactions[חודש],'סיכום תנועות חודשי'!N$6,tbl_transactions[שם פריט],'סיכום תנועות חודשי'!$B40))</f>
        <v/>
      </c>
      <c r="O40" s="38" t="str">
        <f t="shared" si="1"/>
        <v/>
      </c>
    </row>
    <row r="41" spans="2:15" x14ac:dyDescent="0.25">
      <c r="B41" s="36"/>
      <c r="C41" s="37" t="str">
        <f>IF(SUMIFS(tbl_transactions[חישוב מלאי],tbl_transactions[חודש],'סיכום תנועות חודשי'!C$6,tbl_transactions[שם פריט],'סיכום תנועות חודשי'!$B41)=0,"",SUMIFS(tbl_transactions[חישוב מלאי],tbl_transactions[חודש],'סיכום תנועות חודשי'!C$6,tbl_transactions[שם פריט],'סיכום תנועות חודשי'!$B41))</f>
        <v/>
      </c>
      <c r="D41" s="37" t="str">
        <f>IF(SUMIFS(tbl_transactions[חישוב מלאי],tbl_transactions[חודש],'סיכום תנועות חודשי'!D$6,tbl_transactions[שם פריט],'סיכום תנועות חודשי'!$B41)=0,"",SUMIFS(tbl_transactions[חישוב מלאי],tbl_transactions[חודש],'סיכום תנועות חודשי'!D$6,tbl_transactions[שם פריט],'סיכום תנועות חודשי'!$B41))</f>
        <v/>
      </c>
      <c r="E41" s="37" t="str">
        <f>IF(SUMIFS(tbl_transactions[חישוב מלאי],tbl_transactions[חודש],'סיכום תנועות חודשי'!E$6,tbl_transactions[שם פריט],'סיכום תנועות חודשי'!$B41)=0,"",SUMIFS(tbl_transactions[חישוב מלאי],tbl_transactions[חודש],'סיכום תנועות חודשי'!E$6,tbl_transactions[שם פריט],'סיכום תנועות חודשי'!$B41))</f>
        <v/>
      </c>
      <c r="F41" s="37" t="str">
        <f>IF(SUMIFS(tbl_transactions[חישוב מלאי],tbl_transactions[חודש],'סיכום תנועות חודשי'!F$6,tbl_transactions[שם פריט],'סיכום תנועות חודשי'!$B41)=0,"",SUMIFS(tbl_transactions[חישוב מלאי],tbl_transactions[חודש],'סיכום תנועות חודשי'!F$6,tbl_transactions[שם פריט],'סיכום תנועות חודשי'!$B41))</f>
        <v/>
      </c>
      <c r="G41" s="37" t="str">
        <f>IF(SUMIFS(tbl_transactions[חישוב מלאי],tbl_transactions[חודש],'סיכום תנועות חודשי'!G$6,tbl_transactions[שם פריט],'סיכום תנועות חודשי'!$B41)=0,"",SUMIFS(tbl_transactions[חישוב מלאי],tbl_transactions[חודש],'סיכום תנועות חודשי'!G$6,tbl_transactions[שם פריט],'סיכום תנועות חודשי'!$B41))</f>
        <v/>
      </c>
      <c r="H41" s="37" t="str">
        <f>IF(SUMIFS(tbl_transactions[חישוב מלאי],tbl_transactions[חודש],'סיכום תנועות חודשי'!H$6,tbl_transactions[שם פריט],'סיכום תנועות חודשי'!$B41)=0,"",SUMIFS(tbl_transactions[חישוב מלאי],tbl_transactions[חודש],'סיכום תנועות חודשי'!H$6,tbl_transactions[שם פריט],'סיכום תנועות חודשי'!$B41))</f>
        <v/>
      </c>
      <c r="I41" s="37" t="str">
        <f>IF(SUMIFS(tbl_transactions[חישוב מלאי],tbl_transactions[חודש],'סיכום תנועות חודשי'!I$6,tbl_transactions[שם פריט],'סיכום תנועות חודשי'!$B41)=0,"",SUMIFS(tbl_transactions[חישוב מלאי],tbl_transactions[חודש],'סיכום תנועות חודשי'!I$6,tbl_transactions[שם פריט],'סיכום תנועות חודשי'!$B41))</f>
        <v/>
      </c>
      <c r="J41" s="37" t="str">
        <f>IF(SUMIFS(tbl_transactions[חישוב מלאי],tbl_transactions[חודש],'סיכום תנועות חודשי'!J$6,tbl_transactions[שם פריט],'סיכום תנועות חודשי'!$B41)=0,"",SUMIFS(tbl_transactions[חישוב מלאי],tbl_transactions[חודש],'סיכום תנועות חודשי'!J$6,tbl_transactions[שם פריט],'סיכום תנועות חודשי'!$B41))</f>
        <v/>
      </c>
      <c r="K41" s="37" t="str">
        <f>IF(SUMIFS(tbl_transactions[חישוב מלאי],tbl_transactions[חודש],'סיכום תנועות חודשי'!K$6,tbl_transactions[שם פריט],'סיכום תנועות חודשי'!$B41)=0,"",SUMIFS(tbl_transactions[חישוב מלאי],tbl_transactions[חודש],'סיכום תנועות חודשי'!K$6,tbl_transactions[שם פריט],'סיכום תנועות חודשי'!$B41))</f>
        <v/>
      </c>
      <c r="L41" s="37" t="str">
        <f>IF(SUMIFS(tbl_transactions[חישוב מלאי],tbl_transactions[חודש],'סיכום תנועות חודשי'!L$6,tbl_transactions[שם פריט],'סיכום תנועות חודשי'!$B41)=0,"",SUMIFS(tbl_transactions[חישוב מלאי],tbl_transactions[חודש],'סיכום תנועות חודשי'!L$6,tbl_transactions[שם פריט],'סיכום תנועות חודשי'!$B41))</f>
        <v/>
      </c>
      <c r="M41" s="37" t="str">
        <f>IF(SUMIFS(tbl_transactions[חישוב מלאי],tbl_transactions[חודש],'סיכום תנועות חודשי'!M$6,tbl_transactions[שם פריט],'סיכום תנועות חודשי'!$B41)=0,"",SUMIFS(tbl_transactions[חישוב מלאי],tbl_transactions[חודש],'סיכום תנועות חודשי'!M$6,tbl_transactions[שם פריט],'סיכום תנועות חודשי'!$B41))</f>
        <v/>
      </c>
      <c r="N41" s="37" t="str">
        <f>IF(SUMIFS(tbl_transactions[חישוב מלאי],tbl_transactions[חודש],'סיכום תנועות חודשי'!N$6,tbl_transactions[שם פריט],'סיכום תנועות חודשי'!$B41)=0,"",SUMIFS(tbl_transactions[חישוב מלאי],tbl_transactions[חודש],'סיכום תנועות חודשי'!N$6,tbl_transactions[שם פריט],'סיכום תנועות חודשי'!$B41))</f>
        <v/>
      </c>
      <c r="O41" s="38" t="str">
        <f t="shared" si="1"/>
        <v/>
      </c>
    </row>
    <row r="42" spans="2:15" x14ac:dyDescent="0.25">
      <c r="B42" s="36"/>
      <c r="C42" s="37" t="str">
        <f>IF(SUMIFS(tbl_transactions[חישוב מלאי],tbl_transactions[חודש],'סיכום תנועות חודשי'!C$6,tbl_transactions[שם פריט],'סיכום תנועות חודשי'!$B42)=0,"",SUMIFS(tbl_transactions[חישוב מלאי],tbl_transactions[חודש],'סיכום תנועות חודשי'!C$6,tbl_transactions[שם פריט],'סיכום תנועות חודשי'!$B42))</f>
        <v/>
      </c>
      <c r="D42" s="37" t="str">
        <f>IF(SUMIFS(tbl_transactions[חישוב מלאי],tbl_transactions[חודש],'סיכום תנועות חודשי'!D$6,tbl_transactions[שם פריט],'סיכום תנועות חודשי'!$B42)=0,"",SUMIFS(tbl_transactions[חישוב מלאי],tbl_transactions[חודש],'סיכום תנועות חודשי'!D$6,tbl_transactions[שם פריט],'סיכום תנועות חודשי'!$B42))</f>
        <v/>
      </c>
      <c r="E42" s="37" t="str">
        <f>IF(SUMIFS(tbl_transactions[חישוב מלאי],tbl_transactions[חודש],'סיכום תנועות חודשי'!E$6,tbl_transactions[שם פריט],'סיכום תנועות חודשי'!$B42)=0,"",SUMIFS(tbl_transactions[חישוב מלאי],tbl_transactions[חודש],'סיכום תנועות חודשי'!E$6,tbl_transactions[שם פריט],'סיכום תנועות חודשי'!$B42))</f>
        <v/>
      </c>
      <c r="F42" s="37" t="str">
        <f>IF(SUMIFS(tbl_transactions[חישוב מלאי],tbl_transactions[חודש],'סיכום תנועות חודשי'!F$6,tbl_transactions[שם פריט],'סיכום תנועות חודשי'!$B42)=0,"",SUMIFS(tbl_transactions[חישוב מלאי],tbl_transactions[חודש],'סיכום תנועות חודשי'!F$6,tbl_transactions[שם פריט],'סיכום תנועות חודשי'!$B42))</f>
        <v/>
      </c>
      <c r="G42" s="37" t="str">
        <f>IF(SUMIFS(tbl_transactions[חישוב מלאי],tbl_transactions[חודש],'סיכום תנועות חודשי'!G$6,tbl_transactions[שם פריט],'סיכום תנועות חודשי'!$B42)=0,"",SUMIFS(tbl_transactions[חישוב מלאי],tbl_transactions[חודש],'סיכום תנועות חודשי'!G$6,tbl_transactions[שם פריט],'סיכום תנועות חודשי'!$B42))</f>
        <v/>
      </c>
      <c r="H42" s="37" t="str">
        <f>IF(SUMIFS(tbl_transactions[חישוב מלאי],tbl_transactions[חודש],'סיכום תנועות חודשי'!H$6,tbl_transactions[שם פריט],'סיכום תנועות חודשי'!$B42)=0,"",SUMIFS(tbl_transactions[חישוב מלאי],tbl_transactions[חודש],'סיכום תנועות חודשי'!H$6,tbl_transactions[שם פריט],'סיכום תנועות חודשי'!$B42))</f>
        <v/>
      </c>
      <c r="I42" s="37" t="str">
        <f>IF(SUMIFS(tbl_transactions[חישוב מלאי],tbl_transactions[חודש],'סיכום תנועות חודשי'!I$6,tbl_transactions[שם פריט],'סיכום תנועות חודשי'!$B42)=0,"",SUMIFS(tbl_transactions[חישוב מלאי],tbl_transactions[חודש],'סיכום תנועות חודשי'!I$6,tbl_transactions[שם פריט],'סיכום תנועות חודשי'!$B42))</f>
        <v/>
      </c>
      <c r="J42" s="37" t="str">
        <f>IF(SUMIFS(tbl_transactions[חישוב מלאי],tbl_transactions[חודש],'סיכום תנועות חודשי'!J$6,tbl_transactions[שם פריט],'סיכום תנועות חודשי'!$B42)=0,"",SUMIFS(tbl_transactions[חישוב מלאי],tbl_transactions[חודש],'סיכום תנועות חודשי'!J$6,tbl_transactions[שם פריט],'סיכום תנועות חודשי'!$B42))</f>
        <v/>
      </c>
      <c r="K42" s="37" t="str">
        <f>IF(SUMIFS(tbl_transactions[חישוב מלאי],tbl_transactions[חודש],'סיכום תנועות חודשי'!K$6,tbl_transactions[שם פריט],'סיכום תנועות חודשי'!$B42)=0,"",SUMIFS(tbl_transactions[חישוב מלאי],tbl_transactions[חודש],'סיכום תנועות חודשי'!K$6,tbl_transactions[שם פריט],'סיכום תנועות חודשי'!$B42))</f>
        <v/>
      </c>
      <c r="L42" s="37" t="str">
        <f>IF(SUMIFS(tbl_transactions[חישוב מלאי],tbl_transactions[חודש],'סיכום תנועות חודשי'!L$6,tbl_transactions[שם פריט],'סיכום תנועות חודשי'!$B42)=0,"",SUMIFS(tbl_transactions[חישוב מלאי],tbl_transactions[חודש],'סיכום תנועות חודשי'!L$6,tbl_transactions[שם פריט],'סיכום תנועות חודשי'!$B42))</f>
        <v/>
      </c>
      <c r="M42" s="37" t="str">
        <f>IF(SUMIFS(tbl_transactions[חישוב מלאי],tbl_transactions[חודש],'סיכום תנועות חודשי'!M$6,tbl_transactions[שם פריט],'סיכום תנועות חודשי'!$B42)=0,"",SUMIFS(tbl_transactions[חישוב מלאי],tbl_transactions[חודש],'סיכום תנועות חודשי'!M$6,tbl_transactions[שם פריט],'סיכום תנועות חודשי'!$B42))</f>
        <v/>
      </c>
      <c r="N42" s="37" t="str">
        <f>IF(SUMIFS(tbl_transactions[חישוב מלאי],tbl_transactions[חודש],'סיכום תנועות חודשי'!N$6,tbl_transactions[שם פריט],'סיכום תנועות חודשי'!$B42)=0,"",SUMIFS(tbl_transactions[חישוב מלאי],tbl_transactions[חודש],'סיכום תנועות חודשי'!N$6,tbl_transactions[שם פריט],'סיכום תנועות חודשי'!$B42))</f>
        <v/>
      </c>
      <c r="O42" s="38" t="str">
        <f t="shared" si="1"/>
        <v/>
      </c>
    </row>
    <row r="43" spans="2:15" x14ac:dyDescent="0.25">
      <c r="B43" s="36"/>
      <c r="C43" s="37" t="str">
        <f>IF(SUMIFS(tbl_transactions[חישוב מלאי],tbl_transactions[חודש],'סיכום תנועות חודשי'!C$6,tbl_transactions[שם פריט],'סיכום תנועות חודשי'!$B43)=0,"",SUMIFS(tbl_transactions[חישוב מלאי],tbl_transactions[חודש],'סיכום תנועות חודשי'!C$6,tbl_transactions[שם פריט],'סיכום תנועות חודשי'!$B43))</f>
        <v/>
      </c>
      <c r="D43" s="37" t="str">
        <f>IF(SUMIFS(tbl_transactions[חישוב מלאי],tbl_transactions[חודש],'סיכום תנועות חודשי'!D$6,tbl_transactions[שם פריט],'סיכום תנועות חודשי'!$B43)=0,"",SUMIFS(tbl_transactions[חישוב מלאי],tbl_transactions[חודש],'סיכום תנועות חודשי'!D$6,tbl_transactions[שם פריט],'סיכום תנועות חודשי'!$B43))</f>
        <v/>
      </c>
      <c r="E43" s="37" t="str">
        <f>IF(SUMIFS(tbl_transactions[חישוב מלאי],tbl_transactions[חודש],'סיכום תנועות חודשי'!E$6,tbl_transactions[שם פריט],'סיכום תנועות חודשי'!$B43)=0,"",SUMIFS(tbl_transactions[חישוב מלאי],tbl_transactions[חודש],'סיכום תנועות חודשי'!E$6,tbl_transactions[שם פריט],'סיכום תנועות חודשי'!$B43))</f>
        <v/>
      </c>
      <c r="F43" s="37" t="str">
        <f>IF(SUMIFS(tbl_transactions[חישוב מלאי],tbl_transactions[חודש],'סיכום תנועות חודשי'!F$6,tbl_transactions[שם פריט],'סיכום תנועות חודשי'!$B43)=0,"",SUMIFS(tbl_transactions[חישוב מלאי],tbl_transactions[חודש],'סיכום תנועות חודשי'!F$6,tbl_transactions[שם פריט],'סיכום תנועות חודשי'!$B43))</f>
        <v/>
      </c>
      <c r="G43" s="37" t="str">
        <f>IF(SUMIFS(tbl_transactions[חישוב מלאי],tbl_transactions[חודש],'סיכום תנועות חודשי'!G$6,tbl_transactions[שם פריט],'סיכום תנועות חודשי'!$B43)=0,"",SUMIFS(tbl_transactions[חישוב מלאי],tbl_transactions[חודש],'סיכום תנועות חודשי'!G$6,tbl_transactions[שם פריט],'סיכום תנועות חודשי'!$B43))</f>
        <v/>
      </c>
      <c r="H43" s="37" t="str">
        <f>IF(SUMIFS(tbl_transactions[חישוב מלאי],tbl_transactions[חודש],'סיכום תנועות חודשי'!H$6,tbl_transactions[שם פריט],'סיכום תנועות חודשי'!$B43)=0,"",SUMIFS(tbl_transactions[חישוב מלאי],tbl_transactions[חודש],'סיכום תנועות חודשי'!H$6,tbl_transactions[שם פריט],'סיכום תנועות חודשי'!$B43))</f>
        <v/>
      </c>
      <c r="I43" s="37" t="str">
        <f>IF(SUMIFS(tbl_transactions[חישוב מלאי],tbl_transactions[חודש],'סיכום תנועות חודשי'!I$6,tbl_transactions[שם פריט],'סיכום תנועות חודשי'!$B43)=0,"",SUMIFS(tbl_transactions[חישוב מלאי],tbl_transactions[חודש],'סיכום תנועות חודשי'!I$6,tbl_transactions[שם פריט],'סיכום תנועות חודשי'!$B43))</f>
        <v/>
      </c>
      <c r="J43" s="37" t="str">
        <f>IF(SUMIFS(tbl_transactions[חישוב מלאי],tbl_transactions[חודש],'סיכום תנועות חודשי'!J$6,tbl_transactions[שם פריט],'סיכום תנועות חודשי'!$B43)=0,"",SUMIFS(tbl_transactions[חישוב מלאי],tbl_transactions[חודש],'סיכום תנועות חודשי'!J$6,tbl_transactions[שם פריט],'סיכום תנועות חודשי'!$B43))</f>
        <v/>
      </c>
      <c r="K43" s="37" t="str">
        <f>IF(SUMIFS(tbl_transactions[חישוב מלאי],tbl_transactions[חודש],'סיכום תנועות חודשי'!K$6,tbl_transactions[שם פריט],'סיכום תנועות חודשי'!$B43)=0,"",SUMIFS(tbl_transactions[חישוב מלאי],tbl_transactions[חודש],'סיכום תנועות חודשי'!K$6,tbl_transactions[שם פריט],'סיכום תנועות חודשי'!$B43))</f>
        <v/>
      </c>
      <c r="L43" s="37" t="str">
        <f>IF(SUMIFS(tbl_transactions[חישוב מלאי],tbl_transactions[חודש],'סיכום תנועות חודשי'!L$6,tbl_transactions[שם פריט],'סיכום תנועות חודשי'!$B43)=0,"",SUMIFS(tbl_transactions[חישוב מלאי],tbl_transactions[חודש],'סיכום תנועות חודשי'!L$6,tbl_transactions[שם פריט],'סיכום תנועות חודשי'!$B43))</f>
        <v/>
      </c>
      <c r="M43" s="37" t="str">
        <f>IF(SUMIFS(tbl_transactions[חישוב מלאי],tbl_transactions[חודש],'סיכום תנועות חודשי'!M$6,tbl_transactions[שם פריט],'סיכום תנועות חודשי'!$B43)=0,"",SUMIFS(tbl_transactions[חישוב מלאי],tbl_transactions[חודש],'סיכום תנועות חודשי'!M$6,tbl_transactions[שם פריט],'סיכום תנועות חודשי'!$B43))</f>
        <v/>
      </c>
      <c r="N43" s="37" t="str">
        <f>IF(SUMIFS(tbl_transactions[חישוב מלאי],tbl_transactions[חודש],'סיכום תנועות חודשי'!N$6,tbl_transactions[שם פריט],'סיכום תנועות חודשי'!$B43)=0,"",SUMIFS(tbl_transactions[חישוב מלאי],tbl_transactions[חודש],'סיכום תנועות חודשי'!N$6,tbl_transactions[שם פריט],'סיכום תנועות חודשי'!$B43))</f>
        <v/>
      </c>
      <c r="O43" s="38" t="str">
        <f t="shared" si="1"/>
        <v/>
      </c>
    </row>
    <row r="44" spans="2:15" x14ac:dyDescent="0.25">
      <c r="B44" s="36"/>
      <c r="C44" s="37" t="str">
        <f>IF(SUMIFS(tbl_transactions[חישוב מלאי],tbl_transactions[חודש],'סיכום תנועות חודשי'!C$6,tbl_transactions[שם פריט],'סיכום תנועות חודשי'!$B44)=0,"",SUMIFS(tbl_transactions[חישוב מלאי],tbl_transactions[חודש],'סיכום תנועות חודשי'!C$6,tbl_transactions[שם פריט],'סיכום תנועות חודשי'!$B44))</f>
        <v/>
      </c>
      <c r="D44" s="37" t="str">
        <f>IF(SUMIFS(tbl_transactions[חישוב מלאי],tbl_transactions[חודש],'סיכום תנועות חודשי'!D$6,tbl_transactions[שם פריט],'סיכום תנועות חודשי'!$B44)=0,"",SUMIFS(tbl_transactions[חישוב מלאי],tbl_transactions[חודש],'סיכום תנועות חודשי'!D$6,tbl_transactions[שם פריט],'סיכום תנועות חודשי'!$B44))</f>
        <v/>
      </c>
      <c r="E44" s="37" t="str">
        <f>IF(SUMIFS(tbl_transactions[חישוב מלאי],tbl_transactions[חודש],'סיכום תנועות חודשי'!E$6,tbl_transactions[שם פריט],'סיכום תנועות חודשי'!$B44)=0,"",SUMIFS(tbl_transactions[חישוב מלאי],tbl_transactions[חודש],'סיכום תנועות חודשי'!E$6,tbl_transactions[שם פריט],'סיכום תנועות חודשי'!$B44))</f>
        <v/>
      </c>
      <c r="F44" s="37" t="str">
        <f>IF(SUMIFS(tbl_transactions[חישוב מלאי],tbl_transactions[חודש],'סיכום תנועות חודשי'!F$6,tbl_transactions[שם פריט],'סיכום תנועות חודשי'!$B44)=0,"",SUMIFS(tbl_transactions[חישוב מלאי],tbl_transactions[חודש],'סיכום תנועות חודשי'!F$6,tbl_transactions[שם פריט],'סיכום תנועות חודשי'!$B44))</f>
        <v/>
      </c>
      <c r="G44" s="37" t="str">
        <f>IF(SUMIFS(tbl_transactions[חישוב מלאי],tbl_transactions[חודש],'סיכום תנועות חודשי'!G$6,tbl_transactions[שם פריט],'סיכום תנועות חודשי'!$B44)=0,"",SUMIFS(tbl_transactions[חישוב מלאי],tbl_transactions[חודש],'סיכום תנועות חודשי'!G$6,tbl_transactions[שם פריט],'סיכום תנועות חודשי'!$B44))</f>
        <v/>
      </c>
      <c r="H44" s="37" t="str">
        <f>IF(SUMIFS(tbl_transactions[חישוב מלאי],tbl_transactions[חודש],'סיכום תנועות חודשי'!H$6,tbl_transactions[שם פריט],'סיכום תנועות חודשי'!$B44)=0,"",SUMIFS(tbl_transactions[חישוב מלאי],tbl_transactions[חודש],'סיכום תנועות חודשי'!H$6,tbl_transactions[שם פריט],'סיכום תנועות חודשי'!$B44))</f>
        <v/>
      </c>
      <c r="I44" s="37" t="str">
        <f>IF(SUMIFS(tbl_transactions[חישוב מלאי],tbl_transactions[חודש],'סיכום תנועות חודשי'!I$6,tbl_transactions[שם פריט],'סיכום תנועות חודשי'!$B44)=0,"",SUMIFS(tbl_transactions[חישוב מלאי],tbl_transactions[חודש],'סיכום תנועות חודשי'!I$6,tbl_transactions[שם פריט],'סיכום תנועות חודשי'!$B44))</f>
        <v/>
      </c>
      <c r="J44" s="37" t="str">
        <f>IF(SUMIFS(tbl_transactions[חישוב מלאי],tbl_transactions[חודש],'סיכום תנועות חודשי'!J$6,tbl_transactions[שם פריט],'סיכום תנועות חודשי'!$B44)=0,"",SUMIFS(tbl_transactions[חישוב מלאי],tbl_transactions[חודש],'סיכום תנועות חודשי'!J$6,tbl_transactions[שם פריט],'סיכום תנועות חודשי'!$B44))</f>
        <v/>
      </c>
      <c r="K44" s="37" t="str">
        <f>IF(SUMIFS(tbl_transactions[חישוב מלאי],tbl_transactions[חודש],'סיכום תנועות חודשי'!K$6,tbl_transactions[שם פריט],'סיכום תנועות חודשי'!$B44)=0,"",SUMIFS(tbl_transactions[חישוב מלאי],tbl_transactions[חודש],'סיכום תנועות חודשי'!K$6,tbl_transactions[שם פריט],'סיכום תנועות חודשי'!$B44))</f>
        <v/>
      </c>
      <c r="L44" s="37" t="str">
        <f>IF(SUMIFS(tbl_transactions[חישוב מלאי],tbl_transactions[חודש],'סיכום תנועות חודשי'!L$6,tbl_transactions[שם פריט],'סיכום תנועות חודשי'!$B44)=0,"",SUMIFS(tbl_transactions[חישוב מלאי],tbl_transactions[חודש],'סיכום תנועות חודשי'!L$6,tbl_transactions[שם פריט],'סיכום תנועות חודשי'!$B44))</f>
        <v/>
      </c>
      <c r="M44" s="37" t="str">
        <f>IF(SUMIFS(tbl_transactions[חישוב מלאי],tbl_transactions[חודש],'סיכום תנועות חודשי'!M$6,tbl_transactions[שם פריט],'סיכום תנועות חודשי'!$B44)=0,"",SUMIFS(tbl_transactions[חישוב מלאי],tbl_transactions[חודש],'סיכום תנועות חודשי'!M$6,tbl_transactions[שם פריט],'סיכום תנועות חודשי'!$B44))</f>
        <v/>
      </c>
      <c r="N44" s="37" t="str">
        <f>IF(SUMIFS(tbl_transactions[חישוב מלאי],tbl_transactions[חודש],'סיכום תנועות חודשי'!N$6,tbl_transactions[שם פריט],'סיכום תנועות חודשי'!$B44)=0,"",SUMIFS(tbl_transactions[חישוב מלאי],tbl_transactions[חודש],'סיכום תנועות חודשי'!N$6,tbl_transactions[שם פריט],'סיכום תנועות חודשי'!$B44))</f>
        <v/>
      </c>
      <c r="O44" s="38" t="str">
        <f t="shared" si="1"/>
        <v/>
      </c>
    </row>
    <row r="45" spans="2:15" x14ac:dyDescent="0.25">
      <c r="B45" s="36"/>
      <c r="C45" s="37" t="str">
        <f>IF(SUMIFS(tbl_transactions[חישוב מלאי],tbl_transactions[חודש],'סיכום תנועות חודשי'!C$6,tbl_transactions[שם פריט],'סיכום תנועות חודשי'!$B45)=0,"",SUMIFS(tbl_transactions[חישוב מלאי],tbl_transactions[חודש],'סיכום תנועות חודשי'!C$6,tbl_transactions[שם פריט],'סיכום תנועות חודשי'!$B45))</f>
        <v/>
      </c>
      <c r="D45" s="37" t="str">
        <f>IF(SUMIFS(tbl_transactions[חישוב מלאי],tbl_transactions[חודש],'סיכום תנועות חודשי'!D$6,tbl_transactions[שם פריט],'סיכום תנועות חודשי'!$B45)=0,"",SUMIFS(tbl_transactions[חישוב מלאי],tbl_transactions[חודש],'סיכום תנועות חודשי'!D$6,tbl_transactions[שם פריט],'סיכום תנועות חודשי'!$B45))</f>
        <v/>
      </c>
      <c r="E45" s="37" t="str">
        <f>IF(SUMIFS(tbl_transactions[חישוב מלאי],tbl_transactions[חודש],'סיכום תנועות חודשי'!E$6,tbl_transactions[שם פריט],'סיכום תנועות חודשי'!$B45)=0,"",SUMIFS(tbl_transactions[חישוב מלאי],tbl_transactions[חודש],'סיכום תנועות חודשי'!E$6,tbl_transactions[שם פריט],'סיכום תנועות חודשי'!$B45))</f>
        <v/>
      </c>
      <c r="F45" s="37" t="str">
        <f>IF(SUMIFS(tbl_transactions[חישוב מלאי],tbl_transactions[חודש],'סיכום תנועות חודשי'!F$6,tbl_transactions[שם פריט],'סיכום תנועות חודשי'!$B45)=0,"",SUMIFS(tbl_transactions[חישוב מלאי],tbl_transactions[חודש],'סיכום תנועות חודשי'!F$6,tbl_transactions[שם פריט],'סיכום תנועות חודשי'!$B45))</f>
        <v/>
      </c>
      <c r="G45" s="37" t="str">
        <f>IF(SUMIFS(tbl_transactions[חישוב מלאי],tbl_transactions[חודש],'סיכום תנועות חודשי'!G$6,tbl_transactions[שם פריט],'סיכום תנועות חודשי'!$B45)=0,"",SUMIFS(tbl_transactions[חישוב מלאי],tbl_transactions[חודש],'סיכום תנועות חודשי'!G$6,tbl_transactions[שם פריט],'סיכום תנועות חודשי'!$B45))</f>
        <v/>
      </c>
      <c r="H45" s="37" t="str">
        <f>IF(SUMIFS(tbl_transactions[חישוב מלאי],tbl_transactions[חודש],'סיכום תנועות חודשי'!H$6,tbl_transactions[שם פריט],'סיכום תנועות חודשי'!$B45)=0,"",SUMIFS(tbl_transactions[חישוב מלאי],tbl_transactions[חודש],'סיכום תנועות חודשי'!H$6,tbl_transactions[שם פריט],'סיכום תנועות חודשי'!$B45))</f>
        <v/>
      </c>
      <c r="I45" s="37" t="str">
        <f>IF(SUMIFS(tbl_transactions[חישוב מלאי],tbl_transactions[חודש],'סיכום תנועות חודשי'!I$6,tbl_transactions[שם פריט],'סיכום תנועות חודשי'!$B45)=0,"",SUMIFS(tbl_transactions[חישוב מלאי],tbl_transactions[חודש],'סיכום תנועות חודשי'!I$6,tbl_transactions[שם פריט],'סיכום תנועות חודשי'!$B45))</f>
        <v/>
      </c>
      <c r="J45" s="37" t="str">
        <f>IF(SUMIFS(tbl_transactions[חישוב מלאי],tbl_transactions[חודש],'סיכום תנועות חודשי'!J$6,tbl_transactions[שם פריט],'סיכום תנועות חודשי'!$B45)=0,"",SUMIFS(tbl_transactions[חישוב מלאי],tbl_transactions[חודש],'סיכום תנועות חודשי'!J$6,tbl_transactions[שם פריט],'סיכום תנועות חודשי'!$B45))</f>
        <v/>
      </c>
      <c r="K45" s="37" t="str">
        <f>IF(SUMIFS(tbl_transactions[חישוב מלאי],tbl_transactions[חודש],'סיכום תנועות חודשי'!K$6,tbl_transactions[שם פריט],'סיכום תנועות חודשי'!$B45)=0,"",SUMIFS(tbl_transactions[חישוב מלאי],tbl_transactions[חודש],'סיכום תנועות חודשי'!K$6,tbl_transactions[שם פריט],'סיכום תנועות חודשי'!$B45))</f>
        <v/>
      </c>
      <c r="L45" s="37" t="str">
        <f>IF(SUMIFS(tbl_transactions[חישוב מלאי],tbl_transactions[חודש],'סיכום תנועות חודשי'!L$6,tbl_transactions[שם פריט],'סיכום תנועות חודשי'!$B45)=0,"",SUMIFS(tbl_transactions[חישוב מלאי],tbl_transactions[חודש],'סיכום תנועות חודשי'!L$6,tbl_transactions[שם פריט],'סיכום תנועות חודשי'!$B45))</f>
        <v/>
      </c>
      <c r="M45" s="37" t="str">
        <f>IF(SUMIFS(tbl_transactions[חישוב מלאי],tbl_transactions[חודש],'סיכום תנועות חודשי'!M$6,tbl_transactions[שם פריט],'סיכום תנועות חודשי'!$B45)=0,"",SUMIFS(tbl_transactions[חישוב מלאי],tbl_transactions[חודש],'סיכום תנועות חודשי'!M$6,tbl_transactions[שם פריט],'סיכום תנועות חודשי'!$B45))</f>
        <v/>
      </c>
      <c r="N45" s="37" t="str">
        <f>IF(SUMIFS(tbl_transactions[חישוב מלאי],tbl_transactions[חודש],'סיכום תנועות חודשי'!N$6,tbl_transactions[שם פריט],'סיכום תנועות חודשי'!$B45)=0,"",SUMIFS(tbl_transactions[חישוב מלאי],tbl_transactions[חודש],'סיכום תנועות חודשי'!N$6,tbl_transactions[שם פריט],'סיכום תנועות חודשי'!$B45))</f>
        <v/>
      </c>
      <c r="O45" s="38" t="str">
        <f t="shared" si="1"/>
        <v/>
      </c>
    </row>
    <row r="46" spans="2:15" x14ac:dyDescent="0.25">
      <c r="B46" s="36"/>
      <c r="C46" s="37" t="str">
        <f>IF(SUMIFS(tbl_transactions[חישוב מלאי],tbl_transactions[חודש],'סיכום תנועות חודשי'!C$6,tbl_transactions[שם פריט],'סיכום תנועות חודשי'!$B46)=0,"",SUMIFS(tbl_transactions[חישוב מלאי],tbl_transactions[חודש],'סיכום תנועות חודשי'!C$6,tbl_transactions[שם פריט],'סיכום תנועות חודשי'!$B46))</f>
        <v/>
      </c>
      <c r="D46" s="37" t="str">
        <f>IF(SUMIFS(tbl_transactions[חישוב מלאי],tbl_transactions[חודש],'סיכום תנועות חודשי'!D$6,tbl_transactions[שם פריט],'סיכום תנועות חודשי'!$B46)=0,"",SUMIFS(tbl_transactions[חישוב מלאי],tbl_transactions[חודש],'סיכום תנועות חודשי'!D$6,tbl_transactions[שם פריט],'סיכום תנועות חודשי'!$B46))</f>
        <v/>
      </c>
      <c r="E46" s="37" t="str">
        <f>IF(SUMIFS(tbl_transactions[חישוב מלאי],tbl_transactions[חודש],'סיכום תנועות חודשי'!E$6,tbl_transactions[שם פריט],'סיכום תנועות חודשי'!$B46)=0,"",SUMIFS(tbl_transactions[חישוב מלאי],tbl_transactions[חודש],'סיכום תנועות חודשי'!E$6,tbl_transactions[שם פריט],'סיכום תנועות חודשי'!$B46))</f>
        <v/>
      </c>
      <c r="F46" s="37" t="str">
        <f>IF(SUMIFS(tbl_transactions[חישוב מלאי],tbl_transactions[חודש],'סיכום תנועות חודשי'!F$6,tbl_transactions[שם פריט],'סיכום תנועות חודשי'!$B46)=0,"",SUMIFS(tbl_transactions[חישוב מלאי],tbl_transactions[חודש],'סיכום תנועות חודשי'!F$6,tbl_transactions[שם פריט],'סיכום תנועות חודשי'!$B46))</f>
        <v/>
      </c>
      <c r="G46" s="37" t="str">
        <f>IF(SUMIFS(tbl_transactions[חישוב מלאי],tbl_transactions[חודש],'סיכום תנועות חודשי'!G$6,tbl_transactions[שם פריט],'סיכום תנועות חודשי'!$B46)=0,"",SUMIFS(tbl_transactions[חישוב מלאי],tbl_transactions[חודש],'סיכום תנועות חודשי'!G$6,tbl_transactions[שם פריט],'סיכום תנועות חודשי'!$B46))</f>
        <v/>
      </c>
      <c r="H46" s="37" t="str">
        <f>IF(SUMIFS(tbl_transactions[חישוב מלאי],tbl_transactions[חודש],'סיכום תנועות חודשי'!H$6,tbl_transactions[שם פריט],'סיכום תנועות חודשי'!$B46)=0,"",SUMIFS(tbl_transactions[חישוב מלאי],tbl_transactions[חודש],'סיכום תנועות חודשי'!H$6,tbl_transactions[שם פריט],'סיכום תנועות חודשי'!$B46))</f>
        <v/>
      </c>
      <c r="I46" s="37" t="str">
        <f>IF(SUMIFS(tbl_transactions[חישוב מלאי],tbl_transactions[חודש],'סיכום תנועות חודשי'!I$6,tbl_transactions[שם פריט],'סיכום תנועות חודשי'!$B46)=0,"",SUMIFS(tbl_transactions[חישוב מלאי],tbl_transactions[חודש],'סיכום תנועות חודשי'!I$6,tbl_transactions[שם פריט],'סיכום תנועות חודשי'!$B46))</f>
        <v/>
      </c>
      <c r="J46" s="37" t="str">
        <f>IF(SUMIFS(tbl_transactions[חישוב מלאי],tbl_transactions[חודש],'סיכום תנועות חודשי'!J$6,tbl_transactions[שם פריט],'סיכום תנועות חודשי'!$B46)=0,"",SUMIFS(tbl_transactions[חישוב מלאי],tbl_transactions[חודש],'סיכום תנועות חודשי'!J$6,tbl_transactions[שם פריט],'סיכום תנועות חודשי'!$B46))</f>
        <v/>
      </c>
      <c r="K46" s="37" t="str">
        <f>IF(SUMIFS(tbl_transactions[חישוב מלאי],tbl_transactions[חודש],'סיכום תנועות חודשי'!K$6,tbl_transactions[שם פריט],'סיכום תנועות חודשי'!$B46)=0,"",SUMIFS(tbl_transactions[חישוב מלאי],tbl_transactions[חודש],'סיכום תנועות חודשי'!K$6,tbl_transactions[שם פריט],'סיכום תנועות חודשי'!$B46))</f>
        <v/>
      </c>
      <c r="L46" s="37" t="str">
        <f>IF(SUMIFS(tbl_transactions[חישוב מלאי],tbl_transactions[חודש],'סיכום תנועות חודשי'!L$6,tbl_transactions[שם פריט],'סיכום תנועות חודשי'!$B46)=0,"",SUMIFS(tbl_transactions[חישוב מלאי],tbl_transactions[חודש],'סיכום תנועות חודשי'!L$6,tbl_transactions[שם פריט],'סיכום תנועות חודשי'!$B46))</f>
        <v/>
      </c>
      <c r="M46" s="37" t="str">
        <f>IF(SUMIFS(tbl_transactions[חישוב מלאי],tbl_transactions[חודש],'סיכום תנועות חודשי'!M$6,tbl_transactions[שם פריט],'סיכום תנועות חודשי'!$B46)=0,"",SUMIFS(tbl_transactions[חישוב מלאי],tbl_transactions[חודש],'סיכום תנועות חודשי'!M$6,tbl_transactions[שם פריט],'סיכום תנועות חודשי'!$B46))</f>
        <v/>
      </c>
      <c r="N46" s="37" t="str">
        <f>IF(SUMIFS(tbl_transactions[חישוב מלאי],tbl_transactions[חודש],'סיכום תנועות חודשי'!N$6,tbl_transactions[שם פריט],'סיכום תנועות חודשי'!$B46)=0,"",SUMIFS(tbl_transactions[חישוב מלאי],tbl_transactions[חודש],'סיכום תנועות חודשי'!N$6,tbl_transactions[שם פריט],'סיכום תנועות חודשי'!$B46))</f>
        <v/>
      </c>
      <c r="O46" s="38" t="str">
        <f t="shared" si="1"/>
        <v/>
      </c>
    </row>
    <row r="47" spans="2:15" x14ac:dyDescent="0.25">
      <c r="B47" s="36"/>
      <c r="C47" s="37" t="str">
        <f>IF(SUMIFS(tbl_transactions[חישוב מלאי],tbl_transactions[חודש],'סיכום תנועות חודשי'!C$6,tbl_transactions[שם פריט],'סיכום תנועות חודשי'!$B47)=0,"",SUMIFS(tbl_transactions[חישוב מלאי],tbl_transactions[חודש],'סיכום תנועות חודשי'!C$6,tbl_transactions[שם פריט],'סיכום תנועות חודשי'!$B47))</f>
        <v/>
      </c>
      <c r="D47" s="37" t="str">
        <f>IF(SUMIFS(tbl_transactions[חישוב מלאי],tbl_transactions[חודש],'סיכום תנועות חודשי'!D$6,tbl_transactions[שם פריט],'סיכום תנועות חודשי'!$B47)=0,"",SUMIFS(tbl_transactions[חישוב מלאי],tbl_transactions[חודש],'סיכום תנועות חודשי'!D$6,tbl_transactions[שם פריט],'סיכום תנועות חודשי'!$B47))</f>
        <v/>
      </c>
      <c r="E47" s="37" t="str">
        <f>IF(SUMIFS(tbl_transactions[חישוב מלאי],tbl_transactions[חודש],'סיכום תנועות חודשי'!E$6,tbl_transactions[שם פריט],'סיכום תנועות חודשי'!$B47)=0,"",SUMIFS(tbl_transactions[חישוב מלאי],tbl_transactions[חודש],'סיכום תנועות חודשי'!E$6,tbl_transactions[שם פריט],'סיכום תנועות חודשי'!$B47))</f>
        <v/>
      </c>
      <c r="F47" s="37" t="str">
        <f>IF(SUMIFS(tbl_transactions[חישוב מלאי],tbl_transactions[חודש],'סיכום תנועות חודשי'!F$6,tbl_transactions[שם פריט],'סיכום תנועות חודשי'!$B47)=0,"",SUMIFS(tbl_transactions[חישוב מלאי],tbl_transactions[חודש],'סיכום תנועות חודשי'!F$6,tbl_transactions[שם פריט],'סיכום תנועות חודשי'!$B47))</f>
        <v/>
      </c>
      <c r="G47" s="37" t="str">
        <f>IF(SUMIFS(tbl_transactions[חישוב מלאי],tbl_transactions[חודש],'סיכום תנועות חודשי'!G$6,tbl_transactions[שם פריט],'סיכום תנועות חודשי'!$B47)=0,"",SUMIFS(tbl_transactions[חישוב מלאי],tbl_transactions[חודש],'סיכום תנועות חודשי'!G$6,tbl_transactions[שם פריט],'סיכום תנועות חודשי'!$B47))</f>
        <v/>
      </c>
      <c r="H47" s="37" t="str">
        <f>IF(SUMIFS(tbl_transactions[חישוב מלאי],tbl_transactions[חודש],'סיכום תנועות חודשי'!H$6,tbl_transactions[שם פריט],'סיכום תנועות חודשי'!$B47)=0,"",SUMIFS(tbl_transactions[חישוב מלאי],tbl_transactions[חודש],'סיכום תנועות חודשי'!H$6,tbl_transactions[שם פריט],'סיכום תנועות חודשי'!$B47))</f>
        <v/>
      </c>
      <c r="I47" s="37" t="str">
        <f>IF(SUMIFS(tbl_transactions[חישוב מלאי],tbl_transactions[חודש],'סיכום תנועות חודשי'!I$6,tbl_transactions[שם פריט],'סיכום תנועות חודשי'!$B47)=0,"",SUMIFS(tbl_transactions[חישוב מלאי],tbl_transactions[חודש],'סיכום תנועות חודשי'!I$6,tbl_transactions[שם פריט],'סיכום תנועות חודשי'!$B47))</f>
        <v/>
      </c>
      <c r="J47" s="37" t="str">
        <f>IF(SUMIFS(tbl_transactions[חישוב מלאי],tbl_transactions[חודש],'סיכום תנועות חודשי'!J$6,tbl_transactions[שם פריט],'סיכום תנועות חודשי'!$B47)=0,"",SUMIFS(tbl_transactions[חישוב מלאי],tbl_transactions[חודש],'סיכום תנועות חודשי'!J$6,tbl_transactions[שם פריט],'סיכום תנועות חודשי'!$B47))</f>
        <v/>
      </c>
      <c r="K47" s="37" t="str">
        <f>IF(SUMIFS(tbl_transactions[חישוב מלאי],tbl_transactions[חודש],'סיכום תנועות חודשי'!K$6,tbl_transactions[שם פריט],'סיכום תנועות חודשי'!$B47)=0,"",SUMIFS(tbl_transactions[חישוב מלאי],tbl_transactions[חודש],'סיכום תנועות חודשי'!K$6,tbl_transactions[שם פריט],'סיכום תנועות חודשי'!$B47))</f>
        <v/>
      </c>
      <c r="L47" s="37" t="str">
        <f>IF(SUMIFS(tbl_transactions[חישוב מלאי],tbl_transactions[חודש],'סיכום תנועות חודשי'!L$6,tbl_transactions[שם פריט],'סיכום תנועות חודשי'!$B47)=0,"",SUMIFS(tbl_transactions[חישוב מלאי],tbl_transactions[חודש],'סיכום תנועות חודשי'!L$6,tbl_transactions[שם פריט],'סיכום תנועות חודשי'!$B47))</f>
        <v/>
      </c>
      <c r="M47" s="37" t="str">
        <f>IF(SUMIFS(tbl_transactions[חישוב מלאי],tbl_transactions[חודש],'סיכום תנועות חודשי'!M$6,tbl_transactions[שם פריט],'סיכום תנועות חודשי'!$B47)=0,"",SUMIFS(tbl_transactions[חישוב מלאי],tbl_transactions[חודש],'סיכום תנועות חודשי'!M$6,tbl_transactions[שם פריט],'סיכום תנועות חודשי'!$B47))</f>
        <v/>
      </c>
      <c r="N47" s="37" t="str">
        <f>IF(SUMIFS(tbl_transactions[חישוב מלאי],tbl_transactions[חודש],'סיכום תנועות חודשי'!N$6,tbl_transactions[שם פריט],'סיכום תנועות חודשי'!$B47)=0,"",SUMIFS(tbl_transactions[חישוב מלאי],tbl_transactions[חודש],'סיכום תנועות חודשי'!N$6,tbl_transactions[שם פריט],'סיכום תנועות חודשי'!$B47))</f>
        <v/>
      </c>
      <c r="O47" s="38" t="str">
        <f t="shared" si="1"/>
        <v/>
      </c>
    </row>
    <row r="48" spans="2:15" x14ac:dyDescent="0.25">
      <c r="B48" s="36"/>
      <c r="C48" s="37" t="str">
        <f>IF(SUMIFS(tbl_transactions[חישוב מלאי],tbl_transactions[חודש],'סיכום תנועות חודשי'!C$6,tbl_transactions[שם פריט],'סיכום תנועות חודשי'!$B48)=0,"",SUMIFS(tbl_transactions[חישוב מלאי],tbl_transactions[חודש],'סיכום תנועות חודשי'!C$6,tbl_transactions[שם פריט],'סיכום תנועות חודשי'!$B48))</f>
        <v/>
      </c>
      <c r="D48" s="37" t="str">
        <f>IF(SUMIFS(tbl_transactions[חישוב מלאי],tbl_transactions[חודש],'סיכום תנועות חודשי'!D$6,tbl_transactions[שם פריט],'סיכום תנועות חודשי'!$B48)=0,"",SUMIFS(tbl_transactions[חישוב מלאי],tbl_transactions[חודש],'סיכום תנועות חודשי'!D$6,tbl_transactions[שם פריט],'סיכום תנועות חודשי'!$B48))</f>
        <v/>
      </c>
      <c r="E48" s="37" t="str">
        <f>IF(SUMIFS(tbl_transactions[חישוב מלאי],tbl_transactions[חודש],'סיכום תנועות חודשי'!E$6,tbl_transactions[שם פריט],'סיכום תנועות חודשי'!$B48)=0,"",SUMIFS(tbl_transactions[חישוב מלאי],tbl_transactions[חודש],'סיכום תנועות חודשי'!E$6,tbl_transactions[שם פריט],'סיכום תנועות חודשי'!$B48))</f>
        <v/>
      </c>
      <c r="F48" s="37" t="str">
        <f>IF(SUMIFS(tbl_transactions[חישוב מלאי],tbl_transactions[חודש],'סיכום תנועות חודשי'!F$6,tbl_transactions[שם פריט],'סיכום תנועות חודשי'!$B48)=0,"",SUMIFS(tbl_transactions[חישוב מלאי],tbl_transactions[חודש],'סיכום תנועות חודשי'!F$6,tbl_transactions[שם פריט],'סיכום תנועות חודשי'!$B48))</f>
        <v/>
      </c>
      <c r="G48" s="37" t="str">
        <f>IF(SUMIFS(tbl_transactions[חישוב מלאי],tbl_transactions[חודש],'סיכום תנועות חודשי'!G$6,tbl_transactions[שם פריט],'סיכום תנועות חודשי'!$B48)=0,"",SUMIFS(tbl_transactions[חישוב מלאי],tbl_transactions[חודש],'סיכום תנועות חודשי'!G$6,tbl_transactions[שם פריט],'סיכום תנועות חודשי'!$B48))</f>
        <v/>
      </c>
      <c r="H48" s="37" t="str">
        <f>IF(SUMIFS(tbl_transactions[חישוב מלאי],tbl_transactions[חודש],'סיכום תנועות חודשי'!H$6,tbl_transactions[שם פריט],'סיכום תנועות חודשי'!$B48)=0,"",SUMIFS(tbl_transactions[חישוב מלאי],tbl_transactions[חודש],'סיכום תנועות חודשי'!H$6,tbl_transactions[שם פריט],'סיכום תנועות חודשי'!$B48))</f>
        <v/>
      </c>
      <c r="I48" s="37" t="str">
        <f>IF(SUMIFS(tbl_transactions[חישוב מלאי],tbl_transactions[חודש],'סיכום תנועות חודשי'!I$6,tbl_transactions[שם פריט],'סיכום תנועות חודשי'!$B48)=0,"",SUMIFS(tbl_transactions[חישוב מלאי],tbl_transactions[חודש],'סיכום תנועות חודשי'!I$6,tbl_transactions[שם פריט],'סיכום תנועות חודשי'!$B48))</f>
        <v/>
      </c>
      <c r="J48" s="37" t="str">
        <f>IF(SUMIFS(tbl_transactions[חישוב מלאי],tbl_transactions[חודש],'סיכום תנועות חודשי'!J$6,tbl_transactions[שם פריט],'סיכום תנועות חודשי'!$B48)=0,"",SUMIFS(tbl_transactions[חישוב מלאי],tbl_transactions[חודש],'סיכום תנועות חודשי'!J$6,tbl_transactions[שם פריט],'סיכום תנועות חודשי'!$B48))</f>
        <v/>
      </c>
      <c r="K48" s="37" t="str">
        <f>IF(SUMIFS(tbl_transactions[חישוב מלאי],tbl_transactions[חודש],'סיכום תנועות חודשי'!K$6,tbl_transactions[שם פריט],'סיכום תנועות חודשי'!$B48)=0,"",SUMIFS(tbl_transactions[חישוב מלאי],tbl_transactions[חודש],'סיכום תנועות חודשי'!K$6,tbl_transactions[שם פריט],'סיכום תנועות חודשי'!$B48))</f>
        <v/>
      </c>
      <c r="L48" s="37" t="str">
        <f>IF(SUMIFS(tbl_transactions[חישוב מלאי],tbl_transactions[חודש],'סיכום תנועות חודשי'!L$6,tbl_transactions[שם פריט],'סיכום תנועות חודשי'!$B48)=0,"",SUMIFS(tbl_transactions[חישוב מלאי],tbl_transactions[חודש],'סיכום תנועות חודשי'!L$6,tbl_transactions[שם פריט],'סיכום תנועות חודשי'!$B48))</f>
        <v/>
      </c>
      <c r="M48" s="37" t="str">
        <f>IF(SUMIFS(tbl_transactions[חישוב מלאי],tbl_transactions[חודש],'סיכום תנועות חודשי'!M$6,tbl_transactions[שם פריט],'סיכום תנועות חודשי'!$B48)=0,"",SUMIFS(tbl_transactions[חישוב מלאי],tbl_transactions[חודש],'סיכום תנועות חודשי'!M$6,tbl_transactions[שם פריט],'סיכום תנועות חודשי'!$B48))</f>
        <v/>
      </c>
      <c r="N48" s="37" t="str">
        <f>IF(SUMIFS(tbl_transactions[חישוב מלאי],tbl_transactions[חודש],'סיכום תנועות חודשי'!N$6,tbl_transactions[שם פריט],'סיכום תנועות חודשי'!$B48)=0,"",SUMIFS(tbl_transactions[חישוב מלאי],tbl_transactions[חודש],'סיכום תנועות חודשי'!N$6,tbl_transactions[שם פריט],'סיכום תנועות חודשי'!$B48))</f>
        <v/>
      </c>
      <c r="O48" s="38" t="str">
        <f t="shared" si="1"/>
        <v/>
      </c>
    </row>
    <row r="49" spans="2:15" x14ac:dyDescent="0.25">
      <c r="B49" s="36"/>
      <c r="C49" s="37" t="str">
        <f>IF(SUMIFS(tbl_transactions[חישוב מלאי],tbl_transactions[חודש],'סיכום תנועות חודשי'!C$6,tbl_transactions[שם פריט],'סיכום תנועות חודשי'!$B49)=0,"",SUMIFS(tbl_transactions[חישוב מלאי],tbl_transactions[חודש],'סיכום תנועות חודשי'!C$6,tbl_transactions[שם פריט],'סיכום תנועות חודשי'!$B49))</f>
        <v/>
      </c>
      <c r="D49" s="37" t="str">
        <f>IF(SUMIFS(tbl_transactions[חישוב מלאי],tbl_transactions[חודש],'סיכום תנועות חודשי'!D$6,tbl_transactions[שם פריט],'סיכום תנועות חודשי'!$B49)=0,"",SUMIFS(tbl_transactions[חישוב מלאי],tbl_transactions[חודש],'סיכום תנועות חודשי'!D$6,tbl_transactions[שם פריט],'סיכום תנועות חודשי'!$B49))</f>
        <v/>
      </c>
      <c r="E49" s="37" t="str">
        <f>IF(SUMIFS(tbl_transactions[חישוב מלאי],tbl_transactions[חודש],'סיכום תנועות חודשי'!E$6,tbl_transactions[שם פריט],'סיכום תנועות חודשי'!$B49)=0,"",SUMIFS(tbl_transactions[חישוב מלאי],tbl_transactions[חודש],'סיכום תנועות חודשי'!E$6,tbl_transactions[שם פריט],'סיכום תנועות חודשי'!$B49))</f>
        <v/>
      </c>
      <c r="F49" s="37" t="str">
        <f>IF(SUMIFS(tbl_transactions[חישוב מלאי],tbl_transactions[חודש],'סיכום תנועות חודשי'!F$6,tbl_transactions[שם פריט],'סיכום תנועות חודשי'!$B49)=0,"",SUMIFS(tbl_transactions[חישוב מלאי],tbl_transactions[חודש],'סיכום תנועות חודשי'!F$6,tbl_transactions[שם פריט],'סיכום תנועות חודשי'!$B49))</f>
        <v/>
      </c>
      <c r="G49" s="37" t="str">
        <f>IF(SUMIFS(tbl_transactions[חישוב מלאי],tbl_transactions[חודש],'סיכום תנועות חודשי'!G$6,tbl_transactions[שם פריט],'סיכום תנועות חודשי'!$B49)=0,"",SUMIFS(tbl_transactions[חישוב מלאי],tbl_transactions[חודש],'סיכום תנועות חודשי'!G$6,tbl_transactions[שם פריט],'סיכום תנועות חודשי'!$B49))</f>
        <v/>
      </c>
      <c r="H49" s="37" t="str">
        <f>IF(SUMIFS(tbl_transactions[חישוב מלאי],tbl_transactions[חודש],'סיכום תנועות חודשי'!H$6,tbl_transactions[שם פריט],'סיכום תנועות חודשי'!$B49)=0,"",SUMIFS(tbl_transactions[חישוב מלאי],tbl_transactions[חודש],'סיכום תנועות חודשי'!H$6,tbl_transactions[שם פריט],'סיכום תנועות חודשי'!$B49))</f>
        <v/>
      </c>
      <c r="I49" s="37" t="str">
        <f>IF(SUMIFS(tbl_transactions[חישוב מלאי],tbl_transactions[חודש],'סיכום תנועות חודשי'!I$6,tbl_transactions[שם פריט],'סיכום תנועות חודשי'!$B49)=0,"",SUMIFS(tbl_transactions[חישוב מלאי],tbl_transactions[חודש],'סיכום תנועות חודשי'!I$6,tbl_transactions[שם פריט],'סיכום תנועות חודשי'!$B49))</f>
        <v/>
      </c>
      <c r="J49" s="37" t="str">
        <f>IF(SUMIFS(tbl_transactions[חישוב מלאי],tbl_transactions[חודש],'סיכום תנועות חודשי'!J$6,tbl_transactions[שם פריט],'סיכום תנועות חודשי'!$B49)=0,"",SUMIFS(tbl_transactions[חישוב מלאי],tbl_transactions[חודש],'סיכום תנועות חודשי'!J$6,tbl_transactions[שם פריט],'סיכום תנועות חודשי'!$B49))</f>
        <v/>
      </c>
      <c r="K49" s="37" t="str">
        <f>IF(SUMIFS(tbl_transactions[חישוב מלאי],tbl_transactions[חודש],'סיכום תנועות חודשי'!K$6,tbl_transactions[שם פריט],'סיכום תנועות חודשי'!$B49)=0,"",SUMIFS(tbl_transactions[חישוב מלאי],tbl_transactions[חודש],'סיכום תנועות חודשי'!K$6,tbl_transactions[שם פריט],'סיכום תנועות חודשי'!$B49))</f>
        <v/>
      </c>
      <c r="L49" s="37" t="str">
        <f>IF(SUMIFS(tbl_transactions[חישוב מלאי],tbl_transactions[חודש],'סיכום תנועות חודשי'!L$6,tbl_transactions[שם פריט],'סיכום תנועות חודשי'!$B49)=0,"",SUMIFS(tbl_transactions[חישוב מלאי],tbl_transactions[חודש],'סיכום תנועות חודשי'!L$6,tbl_transactions[שם פריט],'סיכום תנועות חודשי'!$B49))</f>
        <v/>
      </c>
      <c r="M49" s="37" t="str">
        <f>IF(SUMIFS(tbl_transactions[חישוב מלאי],tbl_transactions[חודש],'סיכום תנועות חודשי'!M$6,tbl_transactions[שם פריט],'סיכום תנועות חודשי'!$B49)=0,"",SUMIFS(tbl_transactions[חישוב מלאי],tbl_transactions[חודש],'סיכום תנועות חודשי'!M$6,tbl_transactions[שם פריט],'סיכום תנועות חודשי'!$B49))</f>
        <v/>
      </c>
      <c r="N49" s="37" t="str">
        <f>IF(SUMIFS(tbl_transactions[חישוב מלאי],tbl_transactions[חודש],'סיכום תנועות חודשי'!N$6,tbl_transactions[שם פריט],'סיכום תנועות חודשי'!$B49)=0,"",SUMIFS(tbl_transactions[חישוב מלאי],tbl_transactions[חודש],'סיכום תנועות חודשי'!N$6,tbl_transactions[שם פריט],'סיכום תנועות חודשי'!$B49))</f>
        <v/>
      </c>
      <c r="O49" s="38" t="str">
        <f t="shared" si="1"/>
        <v/>
      </c>
    </row>
    <row r="50" spans="2:15" x14ac:dyDescent="0.25">
      <c r="B50" s="36"/>
      <c r="C50" s="37" t="str">
        <f>IF(SUMIFS(tbl_transactions[חישוב מלאי],tbl_transactions[חודש],'סיכום תנועות חודשי'!C$6,tbl_transactions[שם פריט],'סיכום תנועות חודשי'!$B50)=0,"",SUMIFS(tbl_transactions[חישוב מלאי],tbl_transactions[חודש],'סיכום תנועות חודשי'!C$6,tbl_transactions[שם פריט],'סיכום תנועות חודשי'!$B50))</f>
        <v/>
      </c>
      <c r="D50" s="37" t="str">
        <f>IF(SUMIFS(tbl_transactions[חישוב מלאי],tbl_transactions[חודש],'סיכום תנועות חודשי'!D$6,tbl_transactions[שם פריט],'סיכום תנועות חודשי'!$B50)=0,"",SUMIFS(tbl_transactions[חישוב מלאי],tbl_transactions[חודש],'סיכום תנועות חודשי'!D$6,tbl_transactions[שם פריט],'סיכום תנועות חודשי'!$B50))</f>
        <v/>
      </c>
      <c r="E50" s="37" t="str">
        <f>IF(SUMIFS(tbl_transactions[חישוב מלאי],tbl_transactions[חודש],'סיכום תנועות חודשי'!E$6,tbl_transactions[שם פריט],'סיכום תנועות חודשי'!$B50)=0,"",SUMIFS(tbl_transactions[חישוב מלאי],tbl_transactions[חודש],'סיכום תנועות חודשי'!E$6,tbl_transactions[שם פריט],'סיכום תנועות חודשי'!$B50))</f>
        <v/>
      </c>
      <c r="F50" s="37" t="str">
        <f>IF(SUMIFS(tbl_transactions[חישוב מלאי],tbl_transactions[חודש],'סיכום תנועות חודשי'!F$6,tbl_transactions[שם פריט],'סיכום תנועות חודשי'!$B50)=0,"",SUMIFS(tbl_transactions[חישוב מלאי],tbl_transactions[חודש],'סיכום תנועות חודשי'!F$6,tbl_transactions[שם פריט],'סיכום תנועות חודשי'!$B50))</f>
        <v/>
      </c>
      <c r="G50" s="37" t="str">
        <f>IF(SUMIFS(tbl_transactions[חישוב מלאי],tbl_transactions[חודש],'סיכום תנועות חודשי'!G$6,tbl_transactions[שם פריט],'סיכום תנועות חודשי'!$B50)=0,"",SUMIFS(tbl_transactions[חישוב מלאי],tbl_transactions[חודש],'סיכום תנועות חודשי'!G$6,tbl_transactions[שם פריט],'סיכום תנועות חודשי'!$B50))</f>
        <v/>
      </c>
      <c r="H50" s="37" t="str">
        <f>IF(SUMIFS(tbl_transactions[חישוב מלאי],tbl_transactions[חודש],'סיכום תנועות חודשי'!H$6,tbl_transactions[שם פריט],'סיכום תנועות חודשי'!$B50)=0,"",SUMIFS(tbl_transactions[חישוב מלאי],tbl_transactions[חודש],'סיכום תנועות חודשי'!H$6,tbl_transactions[שם פריט],'סיכום תנועות חודשי'!$B50))</f>
        <v/>
      </c>
      <c r="I50" s="37" t="str">
        <f>IF(SUMIFS(tbl_transactions[חישוב מלאי],tbl_transactions[חודש],'סיכום תנועות חודשי'!I$6,tbl_transactions[שם פריט],'סיכום תנועות חודשי'!$B50)=0,"",SUMIFS(tbl_transactions[חישוב מלאי],tbl_transactions[חודש],'סיכום תנועות חודשי'!I$6,tbl_transactions[שם פריט],'סיכום תנועות חודשי'!$B50))</f>
        <v/>
      </c>
      <c r="J50" s="37" t="str">
        <f>IF(SUMIFS(tbl_transactions[חישוב מלאי],tbl_transactions[חודש],'סיכום תנועות חודשי'!J$6,tbl_transactions[שם פריט],'סיכום תנועות חודשי'!$B50)=0,"",SUMIFS(tbl_transactions[חישוב מלאי],tbl_transactions[חודש],'סיכום תנועות חודשי'!J$6,tbl_transactions[שם פריט],'סיכום תנועות חודשי'!$B50))</f>
        <v/>
      </c>
      <c r="K50" s="37" t="str">
        <f>IF(SUMIFS(tbl_transactions[חישוב מלאי],tbl_transactions[חודש],'סיכום תנועות חודשי'!K$6,tbl_transactions[שם פריט],'סיכום תנועות חודשי'!$B50)=0,"",SUMIFS(tbl_transactions[חישוב מלאי],tbl_transactions[חודש],'סיכום תנועות חודשי'!K$6,tbl_transactions[שם פריט],'סיכום תנועות חודשי'!$B50))</f>
        <v/>
      </c>
      <c r="L50" s="37" t="str">
        <f>IF(SUMIFS(tbl_transactions[חישוב מלאי],tbl_transactions[חודש],'סיכום תנועות חודשי'!L$6,tbl_transactions[שם פריט],'סיכום תנועות חודשי'!$B50)=0,"",SUMIFS(tbl_transactions[חישוב מלאי],tbl_transactions[חודש],'סיכום תנועות חודשי'!L$6,tbl_transactions[שם פריט],'סיכום תנועות חודשי'!$B50))</f>
        <v/>
      </c>
      <c r="M50" s="37" t="str">
        <f>IF(SUMIFS(tbl_transactions[חישוב מלאי],tbl_transactions[חודש],'סיכום תנועות חודשי'!M$6,tbl_transactions[שם פריט],'סיכום תנועות חודשי'!$B50)=0,"",SUMIFS(tbl_transactions[חישוב מלאי],tbl_transactions[חודש],'סיכום תנועות חודשי'!M$6,tbl_transactions[שם פריט],'סיכום תנועות חודשי'!$B50))</f>
        <v/>
      </c>
      <c r="N50" s="37" t="str">
        <f>IF(SUMIFS(tbl_transactions[חישוב מלאי],tbl_transactions[חודש],'סיכום תנועות חודשי'!N$6,tbl_transactions[שם פריט],'סיכום תנועות חודשי'!$B50)=0,"",SUMIFS(tbl_transactions[חישוב מלאי],tbl_transactions[חודש],'סיכום תנועות חודשי'!N$6,tbl_transactions[שם פריט],'סיכום תנועות חודשי'!$B50))</f>
        <v/>
      </c>
      <c r="O50" s="38" t="str">
        <f t="shared" si="1"/>
        <v/>
      </c>
    </row>
    <row r="51" spans="2:15" s="26" customFormat="1" x14ac:dyDescent="0.25">
      <c r="B51" s="29"/>
      <c r="C51" s="30"/>
      <c r="D51" s="30"/>
      <c r="E51" s="30"/>
      <c r="F51" s="30"/>
      <c r="G51" s="30"/>
      <c r="H51" s="30"/>
      <c r="I51" s="31"/>
      <c r="J51" s="31"/>
    </row>
    <row r="52" spans="2:15" s="26" customFormat="1" x14ac:dyDescent="0.25">
      <c r="B52" s="29"/>
      <c r="C52" s="30"/>
      <c r="D52" s="30"/>
      <c r="E52" s="30"/>
      <c r="F52" s="30"/>
      <c r="G52" s="30"/>
      <c r="H52" s="30"/>
      <c r="I52" s="31"/>
      <c r="J52" s="31"/>
    </row>
    <row r="53" spans="2:15" s="26" customFormat="1" x14ac:dyDescent="0.25">
      <c r="B53" s="29"/>
      <c r="C53" s="30"/>
      <c r="D53" s="30"/>
      <c r="E53" s="30"/>
      <c r="F53" s="30"/>
      <c r="G53" s="30"/>
      <c r="H53" s="30"/>
      <c r="I53" s="31"/>
      <c r="J53" s="31"/>
    </row>
    <row r="54" spans="2:15" s="26" customFormat="1" x14ac:dyDescent="0.25">
      <c r="B54" s="29"/>
      <c r="C54" s="30"/>
      <c r="D54" s="30"/>
      <c r="E54" s="30"/>
      <c r="F54" s="30"/>
      <c r="G54" s="30"/>
      <c r="H54" s="30"/>
      <c r="I54" s="31"/>
      <c r="J54" s="31"/>
    </row>
    <row r="55" spans="2:15" s="26" customFormat="1" x14ac:dyDescent="0.25">
      <c r="B55" s="29"/>
      <c r="C55" s="30"/>
      <c r="D55" s="30"/>
      <c r="E55" s="30"/>
      <c r="F55" s="30"/>
      <c r="G55" s="30"/>
      <c r="H55" s="30"/>
      <c r="I55" s="31"/>
      <c r="J55" s="31"/>
    </row>
    <row r="56" spans="2:15" s="26" customFormat="1" x14ac:dyDescent="0.25">
      <c r="B56" s="29"/>
      <c r="C56" s="30"/>
      <c r="D56" s="30"/>
      <c r="E56" s="30"/>
      <c r="F56" s="30"/>
      <c r="G56" s="30"/>
      <c r="H56" s="30"/>
      <c r="I56" s="31"/>
      <c r="J56" s="31"/>
    </row>
    <row r="57" spans="2:15" s="26" customFormat="1" x14ac:dyDescent="0.25">
      <c r="B57" s="29"/>
      <c r="C57" s="30"/>
      <c r="D57" s="30"/>
      <c r="E57" s="30"/>
      <c r="F57" s="30"/>
      <c r="G57" s="30"/>
      <c r="H57" s="30"/>
      <c r="I57" s="31"/>
      <c r="J57" s="31"/>
    </row>
    <row r="58" spans="2:15" s="26" customFormat="1" x14ac:dyDescent="0.25">
      <c r="B58" s="29"/>
      <c r="C58" s="30"/>
      <c r="D58" s="30"/>
      <c r="E58" s="30"/>
      <c r="F58" s="30"/>
      <c r="G58" s="30"/>
      <c r="H58" s="30"/>
      <c r="I58" s="31"/>
      <c r="J58" s="31"/>
    </row>
    <row r="59" spans="2:15" s="26" customFormat="1" x14ac:dyDescent="0.25">
      <c r="B59" s="29"/>
      <c r="C59" s="30"/>
      <c r="D59" s="30"/>
      <c r="E59" s="30"/>
      <c r="F59" s="30"/>
      <c r="G59" s="30"/>
      <c r="H59" s="30"/>
      <c r="I59" s="31"/>
      <c r="J59" s="31"/>
    </row>
    <row r="60" spans="2:15" s="26" customFormat="1" x14ac:dyDescent="0.25">
      <c r="B60" s="29"/>
      <c r="C60" s="30"/>
      <c r="D60" s="30"/>
      <c r="E60" s="30"/>
      <c r="F60" s="30"/>
      <c r="G60" s="30"/>
      <c r="H60" s="30"/>
      <c r="I60" s="31"/>
      <c r="J60" s="31"/>
    </row>
    <row r="61" spans="2:15" s="26" customFormat="1" x14ac:dyDescent="0.25">
      <c r="B61" s="29"/>
      <c r="C61" s="30"/>
      <c r="D61" s="30"/>
      <c r="E61" s="30"/>
      <c r="F61" s="30"/>
      <c r="G61" s="30"/>
      <c r="H61" s="30"/>
      <c r="I61" s="31"/>
      <c r="J61" s="31"/>
    </row>
    <row r="62" spans="2:15" s="26" customFormat="1" x14ac:dyDescent="0.25">
      <c r="B62" s="29"/>
      <c r="C62" s="30"/>
      <c r="D62" s="30"/>
      <c r="E62" s="30"/>
      <c r="F62" s="30"/>
      <c r="G62" s="30"/>
      <c r="H62" s="30"/>
      <c r="I62" s="31"/>
      <c r="J62" s="31"/>
    </row>
    <row r="63" spans="2:15" s="26" customFormat="1" x14ac:dyDescent="0.25">
      <c r="B63" s="29"/>
      <c r="C63" s="30"/>
      <c r="D63" s="30"/>
      <c r="E63" s="30"/>
      <c r="F63" s="30"/>
      <c r="G63" s="30"/>
      <c r="H63" s="30"/>
      <c r="I63" s="31"/>
      <c r="J63" s="31"/>
    </row>
    <row r="64" spans="2:15" s="26" customFormat="1" x14ac:dyDescent="0.25">
      <c r="B64" s="29"/>
      <c r="C64" s="30"/>
      <c r="D64" s="30"/>
      <c r="E64" s="30"/>
      <c r="F64" s="30"/>
      <c r="G64" s="30"/>
      <c r="H64" s="30"/>
      <c r="I64" s="31"/>
      <c r="J64" s="31"/>
    </row>
    <row r="65" spans="2:10" s="26" customFormat="1" x14ac:dyDescent="0.25">
      <c r="B65" s="29"/>
      <c r="C65" s="30"/>
      <c r="D65" s="30"/>
      <c r="E65" s="30"/>
      <c r="F65" s="30"/>
      <c r="G65" s="30"/>
      <c r="H65" s="30"/>
      <c r="I65" s="31"/>
      <c r="J65" s="31"/>
    </row>
    <row r="66" spans="2:10" s="26" customFormat="1" x14ac:dyDescent="0.25">
      <c r="B66" s="29"/>
      <c r="C66" s="30"/>
      <c r="D66" s="30"/>
      <c r="E66" s="30"/>
      <c r="F66" s="30"/>
      <c r="G66" s="30"/>
      <c r="H66" s="30"/>
      <c r="I66" s="31"/>
      <c r="J66" s="31"/>
    </row>
    <row r="67" spans="2:10" s="26" customFormat="1" x14ac:dyDescent="0.25">
      <c r="B67" s="29"/>
      <c r="C67" s="30"/>
      <c r="D67" s="30"/>
      <c r="E67" s="30"/>
      <c r="F67" s="30"/>
      <c r="G67" s="30"/>
      <c r="H67" s="30"/>
      <c r="I67" s="31"/>
      <c r="J67" s="31"/>
    </row>
    <row r="68" spans="2:10" s="26" customFormat="1" x14ac:dyDescent="0.25">
      <c r="B68" s="29"/>
      <c r="C68" s="30"/>
      <c r="D68" s="30"/>
      <c r="E68" s="30"/>
      <c r="F68" s="30"/>
      <c r="G68" s="30"/>
      <c r="H68" s="30"/>
      <c r="I68" s="31"/>
      <c r="J68" s="31"/>
    </row>
    <row r="69" spans="2:10" s="26" customFormat="1" x14ac:dyDescent="0.25">
      <c r="B69" s="29"/>
      <c r="C69" s="30"/>
      <c r="D69" s="30"/>
      <c r="E69" s="30"/>
      <c r="F69" s="30"/>
      <c r="G69" s="30"/>
      <c r="H69" s="30"/>
      <c r="I69" s="31"/>
      <c r="J69" s="31"/>
    </row>
    <row r="70" spans="2:10" s="26" customFormat="1" x14ac:dyDescent="0.25">
      <c r="B70" s="29"/>
      <c r="C70" s="30"/>
      <c r="D70" s="30"/>
      <c r="E70" s="30"/>
      <c r="F70" s="30"/>
      <c r="G70" s="30"/>
      <c r="H70" s="30"/>
      <c r="I70" s="31"/>
      <c r="J70" s="31"/>
    </row>
    <row r="71" spans="2:10" s="26" customFormat="1" x14ac:dyDescent="0.25">
      <c r="B71" s="29"/>
      <c r="C71" s="30"/>
      <c r="D71" s="30"/>
      <c r="E71" s="30"/>
      <c r="F71" s="30"/>
      <c r="G71" s="30"/>
      <c r="H71" s="30"/>
      <c r="I71" s="31"/>
      <c r="J71" s="31"/>
    </row>
    <row r="72" spans="2:10" s="26" customFormat="1" x14ac:dyDescent="0.25">
      <c r="B72" s="29"/>
      <c r="C72" s="30"/>
      <c r="D72" s="30"/>
      <c r="E72" s="30"/>
      <c r="F72" s="30"/>
      <c r="G72" s="30"/>
      <c r="H72" s="30"/>
      <c r="I72" s="31"/>
      <c r="J72" s="31"/>
    </row>
    <row r="73" spans="2:10" s="26" customFormat="1" x14ac:dyDescent="0.25">
      <c r="B73" s="29"/>
      <c r="C73" s="30"/>
      <c r="D73" s="30"/>
      <c r="E73" s="30"/>
      <c r="F73" s="30"/>
      <c r="G73" s="30"/>
      <c r="H73" s="30"/>
      <c r="I73" s="31"/>
      <c r="J73" s="31"/>
    </row>
    <row r="74" spans="2:10" s="26" customFormat="1" x14ac:dyDescent="0.25">
      <c r="B74" s="29"/>
      <c r="C74" s="30"/>
      <c r="D74" s="30"/>
      <c r="E74" s="30"/>
      <c r="F74" s="30"/>
      <c r="G74" s="30"/>
      <c r="H74" s="30"/>
      <c r="I74" s="31"/>
      <c r="J74" s="31"/>
    </row>
    <row r="75" spans="2:10" s="26" customFormat="1" x14ac:dyDescent="0.25">
      <c r="B75" s="29"/>
      <c r="C75" s="30"/>
      <c r="D75" s="30"/>
      <c r="E75" s="30"/>
      <c r="F75" s="30"/>
      <c r="G75" s="30"/>
      <c r="H75" s="30"/>
      <c r="I75" s="31"/>
      <c r="J75" s="31"/>
    </row>
    <row r="76" spans="2:10" s="26" customFormat="1" x14ac:dyDescent="0.25">
      <c r="B76" s="29"/>
      <c r="C76" s="30"/>
      <c r="D76" s="30"/>
      <c r="E76" s="30"/>
      <c r="F76" s="30"/>
      <c r="G76" s="30"/>
      <c r="H76" s="30"/>
      <c r="I76" s="31"/>
      <c r="J76" s="31"/>
    </row>
    <row r="77" spans="2:10" s="26" customFormat="1" x14ac:dyDescent="0.25">
      <c r="B77" s="29"/>
      <c r="C77" s="30"/>
      <c r="D77" s="30"/>
      <c r="E77" s="30"/>
      <c r="F77" s="30"/>
      <c r="G77" s="30"/>
      <c r="H77" s="30"/>
      <c r="I77" s="31"/>
      <c r="J77" s="31"/>
    </row>
    <row r="78" spans="2:10" s="26" customFormat="1" x14ac:dyDescent="0.25">
      <c r="B78" s="29"/>
      <c r="C78" s="30"/>
      <c r="D78" s="30"/>
      <c r="E78" s="30"/>
      <c r="F78" s="30"/>
      <c r="G78" s="30"/>
      <c r="H78" s="30"/>
      <c r="I78" s="31"/>
      <c r="J78" s="31"/>
    </row>
    <row r="79" spans="2:10" s="26" customFormat="1" x14ac:dyDescent="0.25">
      <c r="B79" s="29"/>
      <c r="C79" s="30"/>
      <c r="D79" s="30"/>
      <c r="E79" s="30"/>
      <c r="F79" s="30"/>
      <c r="G79" s="30"/>
      <c r="H79" s="30"/>
      <c r="I79" s="31"/>
      <c r="J79" s="31"/>
    </row>
    <row r="80" spans="2:10" s="26" customFormat="1" x14ac:dyDescent="0.25">
      <c r="B80" s="29"/>
      <c r="C80" s="30"/>
      <c r="D80" s="30"/>
      <c r="E80" s="30"/>
      <c r="F80" s="30"/>
      <c r="G80" s="30"/>
      <c r="H80" s="30"/>
      <c r="I80" s="31"/>
      <c r="J80" s="31"/>
    </row>
    <row r="81" spans="2:10" s="26" customFormat="1" x14ac:dyDescent="0.25">
      <c r="B81" s="29"/>
      <c r="C81" s="30"/>
      <c r="D81" s="30"/>
      <c r="E81" s="30"/>
      <c r="F81" s="30"/>
      <c r="G81" s="30"/>
      <c r="H81" s="30"/>
      <c r="I81" s="31"/>
      <c r="J81" s="31"/>
    </row>
    <row r="82" spans="2:10" s="26" customFormat="1" x14ac:dyDescent="0.25">
      <c r="B82" s="29"/>
      <c r="C82" s="30"/>
      <c r="D82" s="30"/>
      <c r="E82" s="30"/>
      <c r="F82" s="30"/>
      <c r="G82" s="30"/>
      <c r="H82" s="30"/>
      <c r="I82" s="31"/>
      <c r="J82" s="31"/>
    </row>
    <row r="83" spans="2:10" s="26" customFormat="1" x14ac:dyDescent="0.25">
      <c r="B83" s="29"/>
      <c r="C83" s="30"/>
      <c r="D83" s="30"/>
      <c r="E83" s="30"/>
      <c r="F83" s="30"/>
      <c r="G83" s="30"/>
      <c r="H83" s="30"/>
      <c r="I83" s="31"/>
      <c r="J83" s="31"/>
    </row>
    <row r="84" spans="2:10" s="26" customFormat="1" x14ac:dyDescent="0.25">
      <c r="B84" s="29"/>
      <c r="C84" s="30"/>
      <c r="D84" s="30"/>
      <c r="E84" s="30"/>
      <c r="F84" s="30"/>
      <c r="G84" s="30"/>
      <c r="H84" s="30"/>
      <c r="I84" s="31"/>
      <c r="J84" s="31"/>
    </row>
    <row r="85" spans="2:10" s="26" customFormat="1" x14ac:dyDescent="0.25">
      <c r="B85" s="29"/>
      <c r="C85" s="30"/>
      <c r="D85" s="30"/>
      <c r="E85" s="30"/>
      <c r="F85" s="30"/>
      <c r="G85" s="30"/>
      <c r="H85" s="30"/>
      <c r="I85" s="31"/>
      <c r="J85" s="31"/>
    </row>
    <row r="86" spans="2:10" s="26" customFormat="1" x14ac:dyDescent="0.25">
      <c r="B86" s="29"/>
      <c r="C86" s="30"/>
      <c r="D86" s="30"/>
      <c r="E86" s="30"/>
      <c r="F86" s="30"/>
      <c r="G86" s="30"/>
      <c r="H86" s="30"/>
      <c r="I86" s="31"/>
      <c r="J86" s="31"/>
    </row>
    <row r="87" spans="2:10" s="26" customFormat="1" x14ac:dyDescent="0.25">
      <c r="B87" s="29"/>
      <c r="C87" s="30"/>
      <c r="D87" s="30"/>
      <c r="E87" s="30"/>
      <c r="F87" s="30"/>
      <c r="G87" s="30"/>
      <c r="H87" s="30"/>
      <c r="I87" s="31"/>
      <c r="J87" s="31"/>
    </row>
    <row r="88" spans="2:10" s="26" customFormat="1" x14ac:dyDescent="0.25">
      <c r="B88" s="29"/>
      <c r="C88" s="30"/>
      <c r="D88" s="30"/>
      <c r="E88" s="30"/>
      <c r="F88" s="30"/>
      <c r="G88" s="30"/>
      <c r="H88" s="30"/>
      <c r="I88" s="31"/>
      <c r="J88" s="31"/>
    </row>
    <row r="89" spans="2:10" s="26" customFormat="1" x14ac:dyDescent="0.25">
      <c r="B89" s="29"/>
      <c r="C89" s="30"/>
      <c r="D89" s="30"/>
      <c r="E89" s="30"/>
      <c r="F89" s="30"/>
      <c r="G89" s="30"/>
      <c r="H89" s="30"/>
      <c r="I89" s="31"/>
      <c r="J89" s="31"/>
    </row>
    <row r="90" spans="2:10" s="26" customFormat="1" x14ac:dyDescent="0.25">
      <c r="B90" s="29"/>
      <c r="C90" s="30"/>
      <c r="D90" s="30"/>
      <c r="E90" s="30"/>
      <c r="F90" s="30"/>
      <c r="G90" s="30"/>
      <c r="H90" s="30"/>
      <c r="I90" s="31"/>
      <c r="J90" s="31"/>
    </row>
    <row r="91" spans="2:10" s="26" customFormat="1" x14ac:dyDescent="0.25">
      <c r="B91" s="29"/>
      <c r="C91" s="30"/>
      <c r="D91" s="30"/>
      <c r="E91" s="30"/>
      <c r="F91" s="30"/>
      <c r="G91" s="30"/>
      <c r="H91" s="30"/>
      <c r="I91" s="31"/>
      <c r="J91" s="31"/>
    </row>
    <row r="92" spans="2:10" s="26" customFormat="1" x14ac:dyDescent="0.25">
      <c r="B92" s="29"/>
      <c r="C92" s="30"/>
      <c r="D92" s="30"/>
      <c r="E92" s="30"/>
      <c r="F92" s="30"/>
      <c r="G92" s="30"/>
      <c r="H92" s="30"/>
      <c r="I92" s="31"/>
      <c r="J92" s="31"/>
    </row>
    <row r="93" spans="2:10" s="26" customFormat="1" x14ac:dyDescent="0.25">
      <c r="B93" s="29"/>
      <c r="C93" s="30"/>
      <c r="D93" s="30"/>
      <c r="E93" s="30"/>
      <c r="F93" s="30"/>
      <c r="G93" s="30"/>
      <c r="H93" s="30"/>
      <c r="I93" s="31"/>
      <c r="J93" s="31"/>
    </row>
    <row r="94" spans="2:10" s="26" customFormat="1" x14ac:dyDescent="0.25">
      <c r="B94" s="29"/>
      <c r="C94" s="30"/>
      <c r="D94" s="30"/>
      <c r="E94" s="30"/>
      <c r="F94" s="30"/>
      <c r="G94" s="30"/>
      <c r="H94" s="30"/>
      <c r="I94" s="31"/>
      <c r="J94" s="31"/>
    </row>
    <row r="95" spans="2:10" s="26" customFormat="1" x14ac:dyDescent="0.25">
      <c r="B95" s="29"/>
      <c r="C95" s="30"/>
      <c r="D95" s="30"/>
      <c r="E95" s="30"/>
      <c r="F95" s="30"/>
      <c r="G95" s="30"/>
      <c r="H95" s="30"/>
      <c r="I95" s="31"/>
      <c r="J95" s="31"/>
    </row>
    <row r="96" spans="2:10" s="26" customFormat="1" x14ac:dyDescent="0.25">
      <c r="B96" s="29"/>
      <c r="C96" s="30"/>
      <c r="D96" s="30"/>
      <c r="E96" s="30"/>
      <c r="F96" s="30"/>
      <c r="G96" s="30"/>
      <c r="H96" s="30"/>
      <c r="I96" s="31"/>
      <c r="J96" s="31"/>
    </row>
    <row r="97" spans="2:10" s="26" customFormat="1" x14ac:dyDescent="0.25">
      <c r="B97" s="29"/>
      <c r="C97" s="30"/>
      <c r="D97" s="30"/>
      <c r="E97" s="30"/>
      <c r="F97" s="30"/>
      <c r="G97" s="30"/>
      <c r="H97" s="30"/>
      <c r="I97" s="31"/>
      <c r="J97" s="31"/>
    </row>
    <row r="98" spans="2:10" s="26" customFormat="1" x14ac:dyDescent="0.25">
      <c r="B98" s="29"/>
      <c r="C98" s="30"/>
      <c r="D98" s="30"/>
      <c r="E98" s="30"/>
      <c r="F98" s="30"/>
      <c r="G98" s="30"/>
      <c r="H98" s="30"/>
      <c r="I98" s="31"/>
      <c r="J98" s="31"/>
    </row>
    <row r="99" spans="2:10" s="26" customFormat="1" x14ac:dyDescent="0.25">
      <c r="B99" s="29"/>
      <c r="C99" s="30"/>
      <c r="D99" s="30"/>
      <c r="E99" s="30"/>
      <c r="F99" s="30"/>
      <c r="G99" s="30"/>
      <c r="H99" s="30"/>
      <c r="I99" s="31"/>
      <c r="J99" s="31"/>
    </row>
    <row r="100" spans="2:10" s="26" customFormat="1" x14ac:dyDescent="0.25">
      <c r="B100" s="29"/>
      <c r="C100" s="30"/>
      <c r="D100" s="30"/>
      <c r="E100" s="30"/>
      <c r="F100" s="30"/>
      <c r="G100" s="30"/>
      <c r="H100" s="30"/>
      <c r="I100" s="31"/>
      <c r="J100" s="31"/>
    </row>
    <row r="101" spans="2:10" s="26" customFormat="1" x14ac:dyDescent="0.25">
      <c r="B101" s="29"/>
      <c r="C101" s="30"/>
      <c r="D101" s="30"/>
      <c r="E101" s="30"/>
      <c r="F101" s="30"/>
      <c r="G101" s="30"/>
      <c r="H101" s="30"/>
      <c r="I101" s="31"/>
      <c r="J101" s="31"/>
    </row>
    <row r="102" spans="2:10" s="26" customFormat="1" x14ac:dyDescent="0.25">
      <c r="B102" s="29"/>
      <c r="C102" s="30"/>
      <c r="D102" s="30"/>
      <c r="E102" s="30"/>
      <c r="F102" s="30"/>
      <c r="G102" s="30"/>
      <c r="H102" s="30"/>
      <c r="I102" s="31"/>
      <c r="J102" s="31"/>
    </row>
    <row r="103" spans="2:10" s="26" customFormat="1" x14ac:dyDescent="0.25">
      <c r="B103" s="29"/>
      <c r="C103" s="30"/>
      <c r="D103" s="30"/>
      <c r="E103" s="30"/>
      <c r="F103" s="30"/>
      <c r="G103" s="30"/>
      <c r="H103" s="30"/>
      <c r="I103" s="31"/>
      <c r="J103" s="31"/>
    </row>
    <row r="104" spans="2:10" s="26" customFormat="1" x14ac:dyDescent="0.25">
      <c r="B104" s="29"/>
      <c r="C104" s="30"/>
      <c r="D104" s="30"/>
      <c r="E104" s="30"/>
      <c r="F104" s="30"/>
      <c r="G104" s="30"/>
      <c r="H104" s="30"/>
      <c r="I104" s="31"/>
      <c r="J104" s="31"/>
    </row>
    <row r="105" spans="2:10" s="26" customFormat="1" x14ac:dyDescent="0.25">
      <c r="B105" s="29"/>
      <c r="C105" s="30"/>
      <c r="D105" s="30"/>
      <c r="E105" s="30"/>
      <c r="F105" s="30"/>
      <c r="G105" s="30"/>
      <c r="H105" s="30"/>
      <c r="I105" s="31"/>
      <c r="J105" s="31"/>
    </row>
    <row r="106" spans="2:10" s="26" customFormat="1" x14ac:dyDescent="0.25">
      <c r="B106" s="29"/>
      <c r="C106" s="30"/>
      <c r="D106" s="30"/>
      <c r="E106" s="30"/>
      <c r="F106" s="30"/>
      <c r="G106" s="30"/>
      <c r="H106" s="30"/>
      <c r="I106" s="31"/>
      <c r="J106" s="31"/>
    </row>
    <row r="107" spans="2:10" s="26" customFormat="1" x14ac:dyDescent="0.25">
      <c r="B107" s="29"/>
      <c r="C107" s="30"/>
      <c r="D107" s="30"/>
      <c r="E107" s="30"/>
      <c r="F107" s="30"/>
      <c r="G107" s="30"/>
      <c r="H107" s="30"/>
      <c r="I107" s="31"/>
      <c r="J107" s="31"/>
    </row>
    <row r="108" spans="2:10" s="26" customFormat="1" x14ac:dyDescent="0.25">
      <c r="B108" s="29"/>
      <c r="C108" s="30"/>
      <c r="D108" s="30"/>
      <c r="E108" s="30"/>
      <c r="F108" s="30"/>
      <c r="G108" s="30"/>
      <c r="H108" s="30"/>
      <c r="I108" s="31"/>
      <c r="J108" s="31"/>
    </row>
    <row r="109" spans="2:10" x14ac:dyDescent="0.25">
      <c r="B109" s="14"/>
      <c r="C109" s="11"/>
      <c r="D109" s="11"/>
      <c r="E109" s="11"/>
      <c r="F109" s="11"/>
      <c r="G109" s="11"/>
      <c r="H109" s="11"/>
      <c r="I109" s="12"/>
      <c r="J109" s="12"/>
    </row>
    <row r="110" spans="2:10" x14ac:dyDescent="0.25">
      <c r="B110" s="14"/>
      <c r="C110" s="11"/>
      <c r="D110" s="11"/>
      <c r="E110" s="11"/>
      <c r="F110" s="11"/>
      <c r="G110" s="11"/>
      <c r="H110" s="11"/>
      <c r="I110" s="12"/>
      <c r="J110" s="12"/>
    </row>
    <row r="111" spans="2:10" x14ac:dyDescent="0.25">
      <c r="B111" s="14"/>
      <c r="C111" s="11"/>
      <c r="D111" s="11"/>
      <c r="E111" s="11"/>
      <c r="F111" s="11"/>
      <c r="G111" s="11"/>
      <c r="H111" s="11"/>
      <c r="I111" s="12"/>
      <c r="J111" s="12"/>
    </row>
    <row r="112" spans="2:10" x14ac:dyDescent="0.25">
      <c r="B112" s="14"/>
      <c r="C112" s="11"/>
      <c r="D112" s="11"/>
      <c r="E112" s="11"/>
      <c r="F112" s="11"/>
      <c r="G112" s="11"/>
      <c r="H112" s="11"/>
      <c r="I112" s="12"/>
      <c r="J112" s="12"/>
    </row>
    <row r="113" spans="2:10" x14ac:dyDescent="0.25">
      <c r="B113" s="14"/>
      <c r="C113" s="11"/>
      <c r="D113" s="11"/>
      <c r="E113" s="11"/>
      <c r="F113" s="11"/>
      <c r="G113" s="11"/>
      <c r="H113" s="11"/>
      <c r="I113" s="12"/>
      <c r="J113" s="12"/>
    </row>
    <row r="114" spans="2:10" x14ac:dyDescent="0.25">
      <c r="B114" s="14"/>
      <c r="C114" s="11"/>
      <c r="D114" s="11"/>
      <c r="E114" s="11"/>
      <c r="F114" s="11"/>
      <c r="G114" s="11"/>
      <c r="H114" s="11"/>
      <c r="I114" s="12"/>
      <c r="J114" s="12"/>
    </row>
    <row r="115" spans="2:10" x14ac:dyDescent="0.25">
      <c r="B115" s="14"/>
      <c r="C115" s="11"/>
      <c r="D115" s="11"/>
      <c r="E115" s="11"/>
      <c r="F115" s="11"/>
      <c r="G115" s="11"/>
      <c r="H115" s="11"/>
      <c r="I115" s="12"/>
      <c r="J115" s="12"/>
    </row>
    <row r="116" spans="2:10" x14ac:dyDescent="0.25">
      <c r="B116" s="14"/>
      <c r="C116" s="11"/>
      <c r="D116" s="11"/>
      <c r="E116" s="11"/>
      <c r="F116" s="11"/>
      <c r="G116" s="11"/>
      <c r="H116" s="11"/>
      <c r="I116" s="12"/>
      <c r="J116" s="12"/>
    </row>
    <row r="117" spans="2:10" x14ac:dyDescent="0.25">
      <c r="B117" s="14"/>
      <c r="C117" s="11"/>
      <c r="D117" s="11"/>
      <c r="E117" s="11"/>
      <c r="F117" s="11"/>
      <c r="G117" s="11"/>
      <c r="H117" s="11"/>
      <c r="I117" s="12"/>
      <c r="J117" s="12"/>
    </row>
    <row r="118" spans="2:10" x14ac:dyDescent="0.25">
      <c r="B118" s="14"/>
      <c r="C118" s="11"/>
      <c r="D118" s="11"/>
      <c r="E118" s="11"/>
      <c r="F118" s="11"/>
      <c r="G118" s="11"/>
      <c r="H118" s="11"/>
      <c r="I118" s="12"/>
      <c r="J118" s="12"/>
    </row>
    <row r="119" spans="2:10" x14ac:dyDescent="0.25">
      <c r="B119" s="14"/>
      <c r="C119" s="11"/>
      <c r="D119" s="11"/>
      <c r="E119" s="11"/>
      <c r="F119" s="11"/>
      <c r="G119" s="11"/>
      <c r="H119" s="11"/>
      <c r="I119" s="12"/>
      <c r="J119" s="12"/>
    </row>
    <row r="120" spans="2:10" x14ac:dyDescent="0.25">
      <c r="B120" s="14"/>
      <c r="C120" s="11"/>
      <c r="D120" s="11"/>
      <c r="E120" s="11"/>
      <c r="F120" s="11"/>
      <c r="G120" s="11"/>
      <c r="H120" s="11"/>
      <c r="I120" s="12"/>
      <c r="J120" s="12"/>
    </row>
    <row r="121" spans="2:10" x14ac:dyDescent="0.25">
      <c r="B121" s="14"/>
      <c r="C121" s="11"/>
      <c r="D121" s="11"/>
      <c r="E121" s="11"/>
      <c r="F121" s="11"/>
      <c r="G121" s="11"/>
      <c r="H121" s="11"/>
      <c r="I121" s="12"/>
      <c r="J121" s="12"/>
    </row>
    <row r="122" spans="2:10" x14ac:dyDescent="0.25">
      <c r="B122" s="14"/>
      <c r="C122" s="11"/>
      <c r="D122" s="11"/>
      <c r="E122" s="11"/>
      <c r="F122" s="11"/>
      <c r="G122" s="11"/>
      <c r="H122" s="11"/>
      <c r="I122" s="12"/>
      <c r="J122" s="12"/>
    </row>
    <row r="123" spans="2:10" x14ac:dyDescent="0.25">
      <c r="B123" s="14"/>
      <c r="C123" s="11"/>
      <c r="D123" s="11"/>
      <c r="E123" s="11"/>
      <c r="F123" s="11"/>
      <c r="G123" s="11"/>
      <c r="H123" s="11"/>
      <c r="I123" s="12"/>
      <c r="J123" s="12"/>
    </row>
    <row r="124" spans="2:10" x14ac:dyDescent="0.25">
      <c r="B124" s="14"/>
      <c r="C124" s="11"/>
      <c r="D124" s="11"/>
      <c r="E124" s="11"/>
      <c r="F124" s="11"/>
      <c r="G124" s="11"/>
      <c r="H124" s="11"/>
      <c r="I124" s="12"/>
      <c r="J124" s="12"/>
    </row>
    <row r="125" spans="2:10" x14ac:dyDescent="0.25">
      <c r="B125" s="14"/>
      <c r="C125" s="11"/>
      <c r="D125" s="11"/>
      <c r="E125" s="11"/>
      <c r="F125" s="11"/>
      <c r="G125" s="11"/>
      <c r="H125" s="11"/>
      <c r="I125" s="12"/>
      <c r="J125" s="12"/>
    </row>
    <row r="126" spans="2:10" x14ac:dyDescent="0.25">
      <c r="B126" s="14"/>
      <c r="C126" s="11"/>
      <c r="D126" s="11"/>
      <c r="E126" s="11"/>
      <c r="F126" s="11"/>
      <c r="G126" s="11"/>
      <c r="H126" s="11"/>
      <c r="I126" s="12"/>
      <c r="J126" s="12"/>
    </row>
    <row r="127" spans="2:10" x14ac:dyDescent="0.25">
      <c r="B127" s="14"/>
      <c r="C127" s="11"/>
      <c r="D127" s="11"/>
      <c r="E127" s="11"/>
      <c r="F127" s="11"/>
      <c r="G127" s="11"/>
      <c r="H127" s="11"/>
      <c r="I127" s="12"/>
      <c r="J127" s="12"/>
    </row>
    <row r="128" spans="2:10" x14ac:dyDescent="0.25">
      <c r="B128" s="14"/>
      <c r="C128" s="11"/>
      <c r="D128" s="11"/>
      <c r="E128" s="11"/>
      <c r="F128" s="11"/>
      <c r="G128" s="11"/>
      <c r="H128" s="11"/>
      <c r="I128" s="12"/>
      <c r="J128" s="12"/>
    </row>
    <row r="129" spans="2:10" x14ac:dyDescent="0.25">
      <c r="B129" s="14"/>
      <c r="C129" s="11"/>
      <c r="D129" s="11"/>
      <c r="E129" s="11"/>
      <c r="F129" s="11"/>
      <c r="G129" s="11"/>
      <c r="H129" s="11"/>
      <c r="I129" s="12"/>
      <c r="J129" s="12"/>
    </row>
    <row r="130" spans="2:10" x14ac:dyDescent="0.25">
      <c r="B130" s="14"/>
      <c r="C130" s="11"/>
      <c r="D130" s="11"/>
      <c r="E130" s="11"/>
      <c r="F130" s="11"/>
      <c r="G130" s="11"/>
      <c r="H130" s="11"/>
      <c r="I130" s="12"/>
      <c r="J130" s="12"/>
    </row>
    <row r="131" spans="2:10" x14ac:dyDescent="0.25">
      <c r="B131" s="14"/>
      <c r="C131" s="11"/>
      <c r="D131" s="11"/>
      <c r="E131" s="11"/>
      <c r="F131" s="11"/>
      <c r="G131" s="11"/>
      <c r="H131" s="11"/>
      <c r="I131" s="12"/>
      <c r="J131" s="12"/>
    </row>
    <row r="132" spans="2:10" x14ac:dyDescent="0.25">
      <c r="B132" s="14"/>
      <c r="C132" s="11"/>
      <c r="D132" s="11"/>
      <c r="E132" s="11"/>
      <c r="F132" s="11"/>
      <c r="G132" s="11"/>
      <c r="H132" s="11"/>
      <c r="I132" s="12"/>
      <c r="J132" s="12"/>
    </row>
    <row r="133" spans="2:10" x14ac:dyDescent="0.25">
      <c r="B133" s="14"/>
      <c r="C133" s="11"/>
      <c r="D133" s="11"/>
      <c r="E133" s="11"/>
      <c r="F133" s="11"/>
      <c r="G133" s="11"/>
      <c r="H133" s="11"/>
      <c r="I133" s="12"/>
      <c r="J133" s="12"/>
    </row>
    <row r="134" spans="2:10" x14ac:dyDescent="0.25">
      <c r="B134" s="14"/>
      <c r="C134" s="11"/>
      <c r="D134" s="11"/>
      <c r="E134" s="11"/>
      <c r="F134" s="11"/>
      <c r="G134" s="11"/>
      <c r="H134" s="11"/>
      <c r="I134" s="12"/>
      <c r="J134" s="12"/>
    </row>
    <row r="135" spans="2:10" x14ac:dyDescent="0.25">
      <c r="B135" s="14"/>
      <c r="C135" s="11"/>
      <c r="D135" s="11"/>
      <c r="E135" s="11"/>
      <c r="F135" s="11"/>
      <c r="G135" s="11"/>
      <c r="H135" s="11"/>
      <c r="I135" s="12"/>
      <c r="J135" s="12"/>
    </row>
    <row r="136" spans="2:10" x14ac:dyDescent="0.25">
      <c r="B136" s="14"/>
      <c r="C136" s="11"/>
      <c r="D136" s="11"/>
      <c r="E136" s="11"/>
      <c r="F136" s="11"/>
      <c r="G136" s="11"/>
      <c r="H136" s="11"/>
      <c r="I136" s="12"/>
      <c r="J136" s="12"/>
    </row>
    <row r="137" spans="2:10" x14ac:dyDescent="0.25">
      <c r="B137" s="14"/>
      <c r="C137" s="11"/>
      <c r="D137" s="11"/>
      <c r="E137" s="11"/>
      <c r="F137" s="11"/>
      <c r="G137" s="11"/>
      <c r="H137" s="11"/>
      <c r="I137" s="12"/>
      <c r="J137" s="12"/>
    </row>
    <row r="138" spans="2:10" x14ac:dyDescent="0.25">
      <c r="B138" s="14"/>
      <c r="C138" s="11"/>
      <c r="D138" s="11"/>
      <c r="E138" s="11"/>
      <c r="F138" s="11"/>
      <c r="G138" s="11"/>
      <c r="H138" s="11"/>
      <c r="I138" s="12"/>
      <c r="J138" s="12"/>
    </row>
    <row r="139" spans="2:10" x14ac:dyDescent="0.25">
      <c r="B139" s="14"/>
      <c r="C139" s="11"/>
      <c r="D139" s="11"/>
      <c r="E139" s="11"/>
      <c r="F139" s="11"/>
      <c r="G139" s="11"/>
      <c r="H139" s="11"/>
      <c r="I139" s="12"/>
      <c r="J139" s="12"/>
    </row>
    <row r="140" spans="2:10" x14ac:dyDescent="0.25">
      <c r="B140" s="14"/>
      <c r="C140" s="11"/>
      <c r="D140" s="11"/>
      <c r="E140" s="11"/>
      <c r="F140" s="11"/>
      <c r="G140" s="11"/>
      <c r="H140" s="11"/>
      <c r="I140" s="12"/>
      <c r="J140" s="12"/>
    </row>
    <row r="141" spans="2:10" x14ac:dyDescent="0.25">
      <c r="B141" s="14"/>
      <c r="C141" s="11"/>
      <c r="D141" s="11"/>
      <c r="E141" s="11"/>
      <c r="F141" s="11"/>
      <c r="G141" s="11"/>
      <c r="H141" s="11"/>
      <c r="I141" s="12"/>
      <c r="J141" s="12"/>
    </row>
    <row r="142" spans="2:10" x14ac:dyDescent="0.25">
      <c r="B142" s="14"/>
      <c r="C142" s="11"/>
      <c r="D142" s="11"/>
      <c r="E142" s="11"/>
      <c r="F142" s="11"/>
      <c r="G142" s="11"/>
      <c r="H142" s="11"/>
      <c r="I142" s="12"/>
      <c r="J142" s="12"/>
    </row>
    <row r="143" spans="2:10" x14ac:dyDescent="0.25">
      <c r="B143" s="14"/>
      <c r="C143" s="11"/>
      <c r="D143" s="11"/>
      <c r="E143" s="11"/>
      <c r="F143" s="11"/>
      <c r="G143" s="11"/>
      <c r="H143" s="11"/>
      <c r="I143" s="12"/>
      <c r="J143" s="12"/>
    </row>
    <row r="144" spans="2:10" x14ac:dyDescent="0.25">
      <c r="B144" s="14"/>
      <c r="C144" s="11"/>
      <c r="D144" s="11"/>
      <c r="E144" s="11"/>
      <c r="F144" s="11"/>
      <c r="G144" s="11"/>
      <c r="H144" s="11"/>
      <c r="I144" s="12"/>
      <c r="J144" s="12"/>
    </row>
    <row r="145" spans="2:10" x14ac:dyDescent="0.25">
      <c r="B145" s="14"/>
      <c r="C145" s="11"/>
      <c r="D145" s="11"/>
      <c r="E145" s="11"/>
      <c r="F145" s="11"/>
      <c r="G145" s="11"/>
      <c r="H145" s="11"/>
      <c r="I145" s="12"/>
      <c r="J145" s="12"/>
    </row>
    <row r="146" spans="2:10" x14ac:dyDescent="0.25">
      <c r="B146" s="14"/>
      <c r="C146" s="11"/>
      <c r="D146" s="11"/>
      <c r="E146" s="11"/>
      <c r="F146" s="11"/>
      <c r="G146" s="11"/>
      <c r="H146" s="11"/>
      <c r="I146" s="12"/>
      <c r="J146" s="12"/>
    </row>
    <row r="147" spans="2:10" x14ac:dyDescent="0.25">
      <c r="B147" s="14"/>
      <c r="C147" s="11"/>
      <c r="D147" s="11"/>
      <c r="E147" s="11"/>
      <c r="F147" s="11"/>
      <c r="G147" s="11"/>
      <c r="H147" s="11"/>
      <c r="I147" s="12"/>
      <c r="J147" s="12"/>
    </row>
    <row r="148" spans="2:10" x14ac:dyDescent="0.25">
      <c r="B148" s="14"/>
      <c r="C148" s="11"/>
      <c r="D148" s="11"/>
      <c r="E148" s="11"/>
      <c r="F148" s="11"/>
      <c r="G148" s="11"/>
      <c r="H148" s="11"/>
      <c r="I148" s="12"/>
      <c r="J148" s="12"/>
    </row>
    <row r="149" spans="2:10" x14ac:dyDescent="0.25">
      <c r="B149" s="14"/>
      <c r="C149" s="11"/>
      <c r="D149" s="11"/>
      <c r="E149" s="11"/>
      <c r="F149" s="11"/>
      <c r="G149" s="11"/>
      <c r="H149" s="11"/>
      <c r="I149" s="12"/>
      <c r="J149" s="12"/>
    </row>
    <row r="150" spans="2:10" x14ac:dyDescent="0.25">
      <c r="B150" s="14"/>
      <c r="C150" s="11"/>
      <c r="D150" s="11"/>
      <c r="E150" s="11"/>
      <c r="F150" s="11"/>
      <c r="G150" s="11"/>
      <c r="H150" s="11"/>
      <c r="I150" s="12"/>
      <c r="J150" s="12"/>
    </row>
    <row r="151" spans="2:10" x14ac:dyDescent="0.25">
      <c r="B151" s="14"/>
      <c r="C151" s="11"/>
      <c r="D151" s="11"/>
      <c r="E151" s="11"/>
      <c r="F151" s="11"/>
      <c r="G151" s="11"/>
      <c r="H151" s="11"/>
      <c r="I151" s="12"/>
      <c r="J151" s="12"/>
    </row>
    <row r="152" spans="2:10" x14ac:dyDescent="0.25">
      <c r="B152" s="14"/>
      <c r="C152" s="11"/>
      <c r="D152" s="11"/>
      <c r="E152" s="11"/>
      <c r="F152" s="11"/>
      <c r="G152" s="11"/>
      <c r="H152" s="11"/>
      <c r="I152" s="12"/>
      <c r="J152" s="12"/>
    </row>
    <row r="153" spans="2:10" x14ac:dyDescent="0.25">
      <c r="B153" s="14"/>
      <c r="C153" s="11"/>
      <c r="D153" s="11"/>
      <c r="E153" s="11"/>
      <c r="F153" s="11"/>
      <c r="G153" s="11"/>
      <c r="H153" s="11"/>
      <c r="I153" s="12"/>
      <c r="J153" s="12"/>
    </row>
    <row r="154" spans="2:10" x14ac:dyDescent="0.25">
      <c r="B154" s="14"/>
      <c r="C154" s="11"/>
      <c r="D154" s="11"/>
      <c r="E154" s="11"/>
      <c r="F154" s="11"/>
      <c r="G154" s="11"/>
      <c r="H154" s="11"/>
      <c r="I154" s="12"/>
      <c r="J154" s="12"/>
    </row>
    <row r="155" spans="2:10" x14ac:dyDescent="0.25">
      <c r="B155" s="14"/>
      <c r="C155" s="11"/>
      <c r="D155" s="11"/>
      <c r="E155" s="11"/>
      <c r="F155" s="11"/>
      <c r="G155" s="11"/>
      <c r="H155" s="11"/>
      <c r="I155" s="12"/>
      <c r="J155" s="12"/>
    </row>
    <row r="156" spans="2:10" x14ac:dyDescent="0.25">
      <c r="B156" s="14"/>
      <c r="C156" s="11"/>
      <c r="D156" s="11"/>
      <c r="E156" s="11"/>
      <c r="F156" s="11"/>
      <c r="G156" s="11"/>
      <c r="H156" s="11"/>
      <c r="I156" s="12"/>
      <c r="J156" s="12"/>
    </row>
    <row r="157" spans="2:10" x14ac:dyDescent="0.25">
      <c r="B157" s="14"/>
      <c r="C157" s="11"/>
      <c r="D157" s="11"/>
      <c r="E157" s="11"/>
      <c r="F157" s="11"/>
      <c r="G157" s="11"/>
      <c r="H157" s="11"/>
      <c r="I157" s="12"/>
      <c r="J157" s="12"/>
    </row>
    <row r="158" spans="2:10" x14ac:dyDescent="0.25">
      <c r="B158" s="14"/>
      <c r="C158" s="11"/>
      <c r="D158" s="11"/>
      <c r="E158" s="11"/>
      <c r="F158" s="11"/>
      <c r="G158" s="11"/>
      <c r="H158" s="11"/>
      <c r="I158" s="12"/>
      <c r="J158" s="12"/>
    </row>
    <row r="159" spans="2:10" x14ac:dyDescent="0.25">
      <c r="B159" s="14"/>
      <c r="C159" s="11"/>
      <c r="D159" s="11"/>
      <c r="E159" s="11"/>
      <c r="F159" s="11"/>
      <c r="G159" s="11"/>
      <c r="H159" s="11"/>
      <c r="I159" s="12"/>
      <c r="J159" s="12"/>
    </row>
    <row r="160" spans="2:10" x14ac:dyDescent="0.25">
      <c r="B160" s="14"/>
      <c r="C160" s="11"/>
      <c r="D160" s="11"/>
      <c r="E160" s="11"/>
      <c r="F160" s="11"/>
      <c r="G160" s="11"/>
      <c r="H160" s="11"/>
      <c r="I160" s="12"/>
      <c r="J160" s="12"/>
    </row>
    <row r="161" spans="2:10" x14ac:dyDescent="0.25">
      <c r="B161" s="14"/>
      <c r="C161" s="11"/>
      <c r="D161" s="11"/>
      <c r="E161" s="11"/>
      <c r="F161" s="11"/>
      <c r="G161" s="11"/>
      <c r="H161" s="11"/>
      <c r="I161" s="12"/>
      <c r="J161" s="12"/>
    </row>
    <row r="162" spans="2:10" x14ac:dyDescent="0.25">
      <c r="B162" s="14"/>
      <c r="C162" s="11"/>
      <c r="D162" s="11"/>
      <c r="E162" s="11"/>
      <c r="F162" s="11"/>
      <c r="G162" s="11"/>
      <c r="H162" s="11"/>
      <c r="I162" s="12"/>
      <c r="J162" s="12"/>
    </row>
    <row r="163" spans="2:10" x14ac:dyDescent="0.25">
      <c r="B163" s="14"/>
      <c r="C163" s="11"/>
      <c r="D163" s="11"/>
      <c r="E163" s="11"/>
      <c r="F163" s="11"/>
      <c r="G163" s="11"/>
      <c r="H163" s="11"/>
      <c r="I163" s="12"/>
      <c r="J163" s="12"/>
    </row>
    <row r="164" spans="2:10" x14ac:dyDescent="0.25">
      <c r="B164" s="14"/>
      <c r="C164" s="11"/>
      <c r="D164" s="11"/>
      <c r="E164" s="11"/>
      <c r="F164" s="11"/>
      <c r="G164" s="11"/>
      <c r="H164" s="11"/>
      <c r="I164" s="12"/>
      <c r="J164" s="12"/>
    </row>
    <row r="165" spans="2:10" x14ac:dyDescent="0.25">
      <c r="B165" s="14"/>
      <c r="C165" s="11"/>
      <c r="D165" s="11"/>
      <c r="E165" s="11"/>
      <c r="F165" s="11"/>
      <c r="G165" s="11"/>
      <c r="H165" s="11"/>
      <c r="I165" s="12"/>
      <c r="J165" s="12"/>
    </row>
    <row r="166" spans="2:10" x14ac:dyDescent="0.25">
      <c r="B166" s="14"/>
      <c r="C166" s="11"/>
      <c r="D166" s="11"/>
      <c r="E166" s="11"/>
      <c r="F166" s="11"/>
      <c r="G166" s="11"/>
      <c r="H166" s="11"/>
      <c r="I166" s="12"/>
      <c r="J166" s="12"/>
    </row>
    <row r="167" spans="2:10" x14ac:dyDescent="0.25">
      <c r="B167" s="14"/>
      <c r="C167" s="11"/>
      <c r="D167" s="11"/>
      <c r="E167" s="11"/>
      <c r="F167" s="11"/>
      <c r="G167" s="11"/>
      <c r="H167" s="11"/>
      <c r="I167" s="12"/>
      <c r="J167" s="12"/>
    </row>
    <row r="168" spans="2:10" x14ac:dyDescent="0.25">
      <c r="B168" s="14"/>
      <c r="C168" s="11"/>
      <c r="D168" s="11"/>
      <c r="E168" s="11"/>
      <c r="F168" s="11"/>
      <c r="G168" s="11"/>
      <c r="H168" s="11"/>
      <c r="I168" s="12"/>
      <c r="J168" s="12"/>
    </row>
    <row r="169" spans="2:10" x14ac:dyDescent="0.25">
      <c r="B169" s="14"/>
      <c r="C169" s="11"/>
      <c r="D169" s="11"/>
      <c r="E169" s="11"/>
      <c r="F169" s="11"/>
      <c r="G169" s="11"/>
      <c r="H169" s="11"/>
      <c r="I169" s="12"/>
      <c r="J169" s="12"/>
    </row>
    <row r="170" spans="2:10" x14ac:dyDescent="0.25">
      <c r="B170" s="14"/>
      <c r="C170" s="11"/>
      <c r="D170" s="11"/>
      <c r="E170" s="11"/>
      <c r="F170" s="11"/>
      <c r="G170" s="11"/>
      <c r="H170" s="11"/>
      <c r="I170" s="12"/>
      <c r="J170" s="12"/>
    </row>
    <row r="171" spans="2:10" x14ac:dyDescent="0.25">
      <c r="B171" s="14"/>
      <c r="C171" s="11"/>
      <c r="D171" s="11"/>
      <c r="E171" s="11"/>
      <c r="F171" s="11"/>
      <c r="G171" s="11"/>
      <c r="H171" s="11"/>
      <c r="I171" s="12"/>
      <c r="J171" s="12"/>
    </row>
    <row r="172" spans="2:10" x14ac:dyDescent="0.25">
      <c r="B172" s="14"/>
      <c r="C172" s="11"/>
      <c r="D172" s="11"/>
      <c r="E172" s="11"/>
      <c r="F172" s="11"/>
      <c r="G172" s="11"/>
      <c r="H172" s="11"/>
      <c r="I172" s="12"/>
      <c r="J172" s="12"/>
    </row>
    <row r="173" spans="2:10" x14ac:dyDescent="0.25">
      <c r="B173" s="14"/>
      <c r="C173" s="11"/>
      <c r="D173" s="11"/>
      <c r="E173" s="11"/>
      <c r="F173" s="11"/>
      <c r="G173" s="11"/>
      <c r="H173" s="11"/>
      <c r="I173" s="12"/>
      <c r="J173" s="12"/>
    </row>
    <row r="174" spans="2:10" x14ac:dyDescent="0.25">
      <c r="B174" s="14"/>
      <c r="C174" s="11"/>
      <c r="D174" s="11"/>
      <c r="E174" s="11"/>
      <c r="F174" s="11"/>
      <c r="G174" s="11"/>
      <c r="H174" s="11"/>
      <c r="I174" s="12"/>
      <c r="J174" s="12"/>
    </row>
    <row r="175" spans="2:10" x14ac:dyDescent="0.25">
      <c r="B175" s="14"/>
      <c r="C175" s="11"/>
      <c r="D175" s="11"/>
      <c r="E175" s="11"/>
      <c r="F175" s="11"/>
      <c r="G175" s="11"/>
      <c r="H175" s="11"/>
      <c r="I175" s="12"/>
      <c r="J175" s="12"/>
    </row>
    <row r="176" spans="2:10" x14ac:dyDescent="0.25">
      <c r="B176" s="14"/>
      <c r="C176" s="11"/>
      <c r="D176" s="11"/>
      <c r="E176" s="11"/>
      <c r="F176" s="11"/>
      <c r="G176" s="11"/>
      <c r="H176" s="11"/>
      <c r="I176" s="12"/>
      <c r="J176" s="12"/>
    </row>
    <row r="177" spans="2:10" x14ac:dyDescent="0.25">
      <c r="B177" s="14"/>
      <c r="C177" s="11"/>
      <c r="D177" s="11"/>
      <c r="E177" s="11"/>
      <c r="F177" s="11"/>
      <c r="G177" s="11"/>
      <c r="H177" s="11"/>
      <c r="I177" s="12"/>
      <c r="J177" s="12"/>
    </row>
    <row r="178" spans="2:10" x14ac:dyDescent="0.25">
      <c r="B178" s="14"/>
      <c r="C178" s="11"/>
      <c r="D178" s="11"/>
      <c r="E178" s="11"/>
      <c r="F178" s="11"/>
      <c r="G178" s="11"/>
      <c r="H178" s="11"/>
      <c r="I178" s="12"/>
      <c r="J178" s="12"/>
    </row>
    <row r="179" spans="2:10" x14ac:dyDescent="0.25">
      <c r="B179" s="14"/>
      <c r="C179" s="11"/>
      <c r="D179" s="11"/>
      <c r="E179" s="11"/>
      <c r="F179" s="11"/>
      <c r="G179" s="11"/>
      <c r="H179" s="11"/>
      <c r="I179" s="12"/>
      <c r="J179" s="12"/>
    </row>
    <row r="180" spans="2:10" x14ac:dyDescent="0.25">
      <c r="B180" s="14"/>
      <c r="C180" s="11"/>
      <c r="D180" s="11"/>
      <c r="E180" s="11"/>
      <c r="F180" s="11"/>
      <c r="G180" s="11"/>
      <c r="H180" s="11"/>
      <c r="I180" s="12"/>
      <c r="J180" s="12"/>
    </row>
    <row r="181" spans="2:10" x14ac:dyDescent="0.25">
      <c r="B181" s="14"/>
      <c r="C181" s="11"/>
      <c r="D181" s="11"/>
      <c r="E181" s="11"/>
      <c r="F181" s="11"/>
      <c r="G181" s="11"/>
      <c r="H181" s="11"/>
      <c r="I181" s="12"/>
      <c r="J181" s="12"/>
    </row>
    <row r="182" spans="2:10" x14ac:dyDescent="0.25">
      <c r="B182" s="14"/>
      <c r="C182" s="11"/>
      <c r="D182" s="11"/>
      <c r="E182" s="11"/>
      <c r="F182" s="11"/>
      <c r="G182" s="11"/>
      <c r="H182" s="11"/>
      <c r="I182" s="12"/>
      <c r="J182" s="12"/>
    </row>
    <row r="183" spans="2:10" x14ac:dyDescent="0.25">
      <c r="B183" s="14"/>
      <c r="C183" s="11"/>
      <c r="D183" s="11"/>
      <c r="E183" s="11"/>
      <c r="F183" s="11"/>
      <c r="G183" s="11"/>
      <c r="H183" s="11"/>
      <c r="I183" s="12"/>
      <c r="J183" s="12"/>
    </row>
    <row r="184" spans="2:10" x14ac:dyDescent="0.25">
      <c r="B184" s="14"/>
      <c r="C184" s="11"/>
      <c r="D184" s="11"/>
      <c r="E184" s="11"/>
      <c r="F184" s="11"/>
      <c r="G184" s="11"/>
      <c r="H184" s="11"/>
      <c r="I184" s="12"/>
      <c r="J184" s="12"/>
    </row>
    <row r="185" spans="2:10" x14ac:dyDescent="0.25">
      <c r="B185" s="14"/>
      <c r="C185" s="11"/>
      <c r="D185" s="11"/>
      <c r="E185" s="11"/>
      <c r="F185" s="11"/>
      <c r="G185" s="11"/>
      <c r="H185" s="11"/>
      <c r="I185" s="12"/>
      <c r="J185" s="12"/>
    </row>
    <row r="186" spans="2:10" x14ac:dyDescent="0.25">
      <c r="B186" s="14"/>
      <c r="C186" s="11"/>
      <c r="D186" s="11"/>
      <c r="E186" s="11"/>
      <c r="F186" s="11"/>
      <c r="G186" s="11"/>
      <c r="H186" s="11"/>
      <c r="I186" s="12"/>
      <c r="J186" s="12"/>
    </row>
    <row r="187" spans="2:10" x14ac:dyDescent="0.25">
      <c r="B187" s="14"/>
      <c r="C187" s="11"/>
      <c r="D187" s="11"/>
      <c r="E187" s="11"/>
      <c r="F187" s="11"/>
      <c r="G187" s="11"/>
      <c r="H187" s="11"/>
      <c r="I187" s="12"/>
      <c r="J187" s="12"/>
    </row>
    <row r="188" spans="2:10" x14ac:dyDescent="0.25">
      <c r="B188" s="14"/>
      <c r="C188" s="11"/>
      <c r="D188" s="11"/>
      <c r="E188" s="11"/>
      <c r="F188" s="11"/>
      <c r="G188" s="11"/>
      <c r="H188" s="11"/>
      <c r="I188" s="12"/>
      <c r="J188" s="12"/>
    </row>
    <row r="189" spans="2:10" x14ac:dyDescent="0.25">
      <c r="B189" s="14"/>
      <c r="C189" s="11"/>
      <c r="D189" s="11"/>
      <c r="E189" s="11"/>
      <c r="F189" s="11"/>
      <c r="G189" s="11"/>
      <c r="H189" s="11"/>
      <c r="I189" s="12"/>
      <c r="J189" s="12"/>
    </row>
    <row r="190" spans="2:10" x14ac:dyDescent="0.25">
      <c r="B190" s="14"/>
      <c r="C190" s="11"/>
      <c r="D190" s="11"/>
      <c r="E190" s="11"/>
      <c r="F190" s="11"/>
      <c r="G190" s="11"/>
      <c r="H190" s="11"/>
      <c r="I190" s="12"/>
      <c r="J190" s="12"/>
    </row>
    <row r="191" spans="2:10" x14ac:dyDescent="0.25">
      <c r="B191" s="14"/>
      <c r="C191" s="11"/>
      <c r="D191" s="11"/>
      <c r="E191" s="11"/>
      <c r="F191" s="11"/>
      <c r="G191" s="11"/>
      <c r="H191" s="11"/>
      <c r="I191" s="12"/>
      <c r="J191" s="12"/>
    </row>
    <row r="192" spans="2:10" x14ac:dyDescent="0.25">
      <c r="B192" s="14"/>
      <c r="C192" s="11"/>
      <c r="D192" s="11"/>
      <c r="E192" s="11"/>
      <c r="F192" s="11"/>
      <c r="G192" s="11"/>
      <c r="H192" s="11"/>
      <c r="I192" s="12"/>
      <c r="J192" s="12"/>
    </row>
    <row r="193" spans="2:10" x14ac:dyDescent="0.25">
      <c r="B193" s="14"/>
      <c r="C193" s="11"/>
      <c r="D193" s="11"/>
      <c r="E193" s="11"/>
      <c r="F193" s="11"/>
      <c r="G193" s="11"/>
      <c r="H193" s="11"/>
      <c r="I193" s="12"/>
      <c r="J193" s="12"/>
    </row>
    <row r="194" spans="2:10" x14ac:dyDescent="0.25">
      <c r="B194" s="14"/>
      <c r="C194" s="11"/>
      <c r="D194" s="11"/>
      <c r="E194" s="11"/>
      <c r="F194" s="11"/>
      <c r="G194" s="11"/>
      <c r="H194" s="11"/>
      <c r="I194" s="12"/>
      <c r="J194" s="12"/>
    </row>
    <row r="195" spans="2:10" x14ac:dyDescent="0.25">
      <c r="B195" s="14"/>
      <c r="C195" s="11"/>
      <c r="D195" s="11"/>
      <c r="E195" s="11"/>
      <c r="F195" s="11"/>
      <c r="G195" s="11"/>
      <c r="H195" s="11"/>
      <c r="I195" s="12"/>
      <c r="J195" s="12"/>
    </row>
    <row r="196" spans="2:10" x14ac:dyDescent="0.25">
      <c r="B196" s="14"/>
      <c r="C196" s="11"/>
      <c r="D196" s="11"/>
      <c r="E196" s="11"/>
      <c r="F196" s="11"/>
      <c r="G196" s="11"/>
      <c r="H196" s="11"/>
      <c r="I196" s="12"/>
      <c r="J196" s="12"/>
    </row>
    <row r="197" spans="2:10" x14ac:dyDescent="0.25">
      <c r="B197" s="14"/>
      <c r="C197" s="11"/>
      <c r="D197" s="11"/>
      <c r="E197" s="11"/>
      <c r="F197" s="11"/>
      <c r="G197" s="11"/>
      <c r="H197" s="11"/>
      <c r="I197" s="12"/>
      <c r="J197" s="12"/>
    </row>
    <row r="198" spans="2:10" x14ac:dyDescent="0.25">
      <c r="B198" s="14"/>
      <c r="C198" s="11"/>
      <c r="D198" s="11"/>
      <c r="E198" s="11"/>
      <c r="F198" s="11"/>
      <c r="G198" s="11"/>
      <c r="H198" s="11"/>
      <c r="I198" s="12"/>
      <c r="J198" s="12"/>
    </row>
    <row r="199" spans="2:10" x14ac:dyDescent="0.25">
      <c r="B199" s="14"/>
      <c r="C199" s="11"/>
      <c r="D199" s="11"/>
      <c r="E199" s="11"/>
      <c r="F199" s="11"/>
      <c r="G199" s="11"/>
      <c r="H199" s="11"/>
      <c r="I199" s="12"/>
      <c r="J199" s="12"/>
    </row>
    <row r="200" spans="2:10" x14ac:dyDescent="0.25">
      <c r="B200" s="14"/>
      <c r="C200" s="11"/>
      <c r="D200" s="11"/>
      <c r="E200" s="11"/>
      <c r="F200" s="11"/>
      <c r="G200" s="11"/>
      <c r="H200" s="11"/>
      <c r="I200" s="12"/>
      <c r="J200" s="12"/>
    </row>
  </sheetData>
  <sheetProtection sheet="1" objects="1" scenarios="1"/>
  <dataValidations count="1">
    <dataValidation type="list" allowBlank="1" showInputMessage="1" showErrorMessage="1" sqref="D1" xr:uid="{54E68D75-A390-4667-8FEC-3C23170DDB76}">
      <formula1>INDIRECT("tbl_transactions[חודש]")</formula1>
    </dataValidation>
  </dataValidations>
  <pageMargins left="0.75" right="0.75" top="1" bottom="1" header="0.5" footer="0.5"/>
  <pageSetup scale="73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65B4AF6E-8E2B-4234-A1DE-FD65A3245746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C7:N50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C6067-CBA1-4FD4-8060-4728218B4920}">
  <sheetPr>
    <tabColor theme="0" tint="-0.499984740745262"/>
  </sheetPr>
  <dimension ref="A2:R11"/>
  <sheetViews>
    <sheetView showGridLines="0" showRowColHeaders="0" rightToLeft="1" tabSelected="1" workbookViewId="0">
      <selection activeCell="B23" sqref="B23"/>
    </sheetView>
  </sheetViews>
  <sheetFormatPr defaultRowHeight="15" x14ac:dyDescent="0.25"/>
  <cols>
    <col min="1" max="1" width="23.625" style="2" customWidth="1"/>
    <col min="2" max="2" width="18.25" style="1" customWidth="1"/>
    <col min="3" max="3" width="12" style="1" customWidth="1"/>
    <col min="4" max="4" width="16.25" style="1" customWidth="1"/>
    <col min="5" max="5" width="15.75" style="1" customWidth="1"/>
    <col min="6" max="6" width="13" style="1" customWidth="1"/>
    <col min="7" max="7" width="13.125" style="1" customWidth="1"/>
    <col min="8" max="8" width="14.625" style="1" customWidth="1"/>
    <col min="9" max="19" width="9" style="1"/>
    <col min="20" max="20" width="0" style="1" hidden="1" customWidth="1"/>
    <col min="21" max="16384" width="9" style="1"/>
  </cols>
  <sheetData>
    <row r="2" spans="2:18" x14ac:dyDescent="0.25">
      <c r="B2" s="2" t="s">
        <v>17</v>
      </c>
      <c r="D2" s="2" t="s">
        <v>36</v>
      </c>
      <c r="F2" s="2" t="s">
        <v>54</v>
      </c>
      <c r="H2" s="73" t="s">
        <v>66</v>
      </c>
      <c r="R2" s="2"/>
    </row>
    <row r="3" spans="2:18" x14ac:dyDescent="0.25">
      <c r="B3" s="13" t="s">
        <v>8</v>
      </c>
      <c r="D3" s="13" t="s">
        <v>37</v>
      </c>
      <c r="F3" s="13" t="s">
        <v>32</v>
      </c>
      <c r="H3" s="13" t="s">
        <v>67</v>
      </c>
    </row>
    <row r="4" spans="2:18" x14ac:dyDescent="0.25">
      <c r="B4" s="13" t="s">
        <v>9</v>
      </c>
      <c r="D4" s="13" t="s">
        <v>38</v>
      </c>
      <c r="F4" s="13" t="s">
        <v>33</v>
      </c>
    </row>
    <row r="5" spans="2:18" x14ac:dyDescent="0.25">
      <c r="B5" s="13" t="s">
        <v>10</v>
      </c>
      <c r="D5" s="13" t="s">
        <v>39</v>
      </c>
      <c r="F5" s="13" t="s">
        <v>34</v>
      </c>
    </row>
    <row r="6" spans="2:18" x14ac:dyDescent="0.25">
      <c r="B6" s="13" t="s">
        <v>11</v>
      </c>
      <c r="D6" s="13" t="s">
        <v>40</v>
      </c>
    </row>
    <row r="7" spans="2:18" x14ac:dyDescent="0.25">
      <c r="B7" s="13" t="s">
        <v>12</v>
      </c>
      <c r="D7" s="13" t="s">
        <v>41</v>
      </c>
    </row>
    <row r="8" spans="2:18" x14ac:dyDescent="0.25">
      <c r="B8" s="13" t="s">
        <v>13</v>
      </c>
      <c r="D8" s="13" t="s">
        <v>42</v>
      </c>
    </row>
    <row r="9" spans="2:18" x14ac:dyDescent="0.25">
      <c r="B9" s="13" t="s">
        <v>14</v>
      </c>
      <c r="D9" s="13" t="s">
        <v>43</v>
      </c>
    </row>
    <row r="10" spans="2:18" x14ac:dyDescent="0.25">
      <c r="B10" s="13" t="s">
        <v>15</v>
      </c>
      <c r="D10" s="13" t="s">
        <v>44</v>
      </c>
    </row>
    <row r="11" spans="2:18" x14ac:dyDescent="0.25">
      <c r="B11" s="13" t="s">
        <v>16</v>
      </c>
      <c r="D11" s="13" t="s">
        <v>45</v>
      </c>
    </row>
  </sheetData>
  <phoneticPr fontId="11" type="noConversion"/>
  <pageMargins left="0.75" right="0.75" top="1" bottom="1" header="0.5" footer="0.5"/>
  <pageSetup orientation="portrait" r:id="rId1"/>
  <ignoredErrors>
    <ignoredError sqref="B12" calculatedColumn="1"/>
  </ignoredErrors>
  <drawing r:id="rId2"/>
  <tableParts count="3">
    <tablePart r:id="rId3"/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D4A75-521C-4EE9-B87F-2DAF139FE58E}">
  <sheetPr>
    <tabColor theme="8"/>
  </sheetPr>
  <dimension ref="B1:O114"/>
  <sheetViews>
    <sheetView showGridLines="0" showRowColHeaders="0" rightToLeft="1" workbookViewId="0">
      <selection activeCell="C25" sqref="C25"/>
    </sheetView>
  </sheetViews>
  <sheetFormatPr defaultRowHeight="14.25" x14ac:dyDescent="0.2"/>
  <cols>
    <col min="1" max="1" width="23.625" customWidth="1"/>
    <col min="2" max="2" width="14.5" customWidth="1"/>
    <col min="3" max="3" width="10.125" style="11" customWidth="1"/>
    <col min="4" max="4" width="4.875" customWidth="1"/>
    <col min="5" max="5" width="11" customWidth="1"/>
    <col min="6" max="6" width="21.125" customWidth="1"/>
    <col min="7" max="7" width="3.5" customWidth="1"/>
    <col min="8" max="8" width="9.875" customWidth="1"/>
    <col min="9" max="9" width="13.125" customWidth="1"/>
    <col min="13" max="13" width="17.875" customWidth="1"/>
  </cols>
  <sheetData>
    <row r="1" spans="2:15" ht="24.75" customHeight="1" x14ac:dyDescent="0.2">
      <c r="D1" s="11"/>
    </row>
    <row r="2" spans="2:15" ht="27" customHeight="1" x14ac:dyDescent="0.2">
      <c r="C2" s="79" t="s">
        <v>68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</row>
    <row r="3" spans="2:15" x14ac:dyDescent="0.2">
      <c r="C3"/>
    </row>
    <row r="4" spans="2:15" s="71" customFormat="1" ht="15" x14ac:dyDescent="0.25">
      <c r="B4"/>
      <c r="C4"/>
      <c r="D4"/>
      <c r="E4"/>
      <c r="F4"/>
      <c r="G4" s="72"/>
      <c r="I4" s="72"/>
    </row>
    <row r="5" spans="2:15" ht="15.75" customHeight="1" x14ac:dyDescent="0.25">
      <c r="C5" s="70" t="s">
        <v>64</v>
      </c>
      <c r="J5" s="68"/>
      <c r="K5" s="68"/>
      <c r="L5" s="68"/>
    </row>
    <row r="6" spans="2:15" ht="15.75" customHeight="1" x14ac:dyDescent="0.2">
      <c r="C6" s="58"/>
      <c r="I6" s="63"/>
    </row>
    <row r="7" spans="2:15" ht="20.25" customHeight="1" x14ac:dyDescent="0.25">
      <c r="C7" s="67" t="s">
        <v>63</v>
      </c>
      <c r="D7" s="66"/>
      <c r="E7" s="66"/>
      <c r="F7" s="66"/>
      <c r="I7" s="63"/>
    </row>
    <row r="8" spans="2:15" ht="15.75" customHeight="1" x14ac:dyDescent="0.2">
      <c r="C8" s="58"/>
      <c r="I8" s="63"/>
    </row>
    <row r="9" spans="2:15" ht="15.75" customHeight="1" x14ac:dyDescent="0.2">
      <c r="C9" s="65" t="s">
        <v>62</v>
      </c>
      <c r="D9" s="62"/>
      <c r="E9" s="62"/>
      <c r="F9" s="62"/>
      <c r="I9" s="63"/>
    </row>
    <row r="10" spans="2:15" ht="15.75" customHeight="1" x14ac:dyDescent="0.2">
      <c r="C10" s="65" t="s">
        <v>61</v>
      </c>
      <c r="D10" s="62"/>
      <c r="E10" s="62"/>
      <c r="F10" s="62"/>
      <c r="I10" s="63"/>
    </row>
    <row r="11" spans="2:15" ht="15.75" customHeight="1" x14ac:dyDescent="0.2">
      <c r="C11" s="65" t="s">
        <v>60</v>
      </c>
      <c r="D11" s="62"/>
      <c r="E11" s="62"/>
      <c r="F11" s="62"/>
      <c r="I11" s="63"/>
    </row>
    <row r="12" spans="2:15" ht="15.75" customHeight="1" x14ac:dyDescent="0.2">
      <c r="I12" s="63"/>
    </row>
    <row r="13" spans="2:15" ht="15.75" customHeight="1" x14ac:dyDescent="0.25">
      <c r="C13" s="64" t="s">
        <v>59</v>
      </c>
      <c r="I13" s="63"/>
    </row>
    <row r="14" spans="2:15" x14ac:dyDescent="0.2">
      <c r="C14" s="59"/>
      <c r="D14" s="62"/>
      <c r="E14" s="62"/>
      <c r="F14" s="62"/>
      <c r="M14" s="57"/>
      <c r="N14" s="57"/>
      <c r="O14" s="57"/>
    </row>
    <row r="16" spans="2:15" ht="20.25" customHeight="1" x14ac:dyDescent="0.2">
      <c r="C16" s="69" t="s">
        <v>65</v>
      </c>
    </row>
    <row r="17" spans="3:5" ht="15" x14ac:dyDescent="0.25">
      <c r="C17" s="61"/>
    </row>
    <row r="19" spans="3:5" ht="21.75" x14ac:dyDescent="0.3">
      <c r="C19" s="58"/>
      <c r="E19" s="60"/>
    </row>
    <row r="23" spans="3:5" x14ac:dyDescent="0.2">
      <c r="C23" s="59" t="s">
        <v>58</v>
      </c>
    </row>
    <row r="24" spans="3:5" x14ac:dyDescent="0.2">
      <c r="C24" s="58"/>
    </row>
    <row r="25" spans="3:5" x14ac:dyDescent="0.2">
      <c r="C25" s="58"/>
    </row>
    <row r="26" spans="3:5" x14ac:dyDescent="0.2">
      <c r="C26" s="58"/>
    </row>
    <row r="28" spans="3:5" x14ac:dyDescent="0.2">
      <c r="C28" s="58"/>
    </row>
    <row r="29" spans="3:5" x14ac:dyDescent="0.2">
      <c r="C29" s="58"/>
    </row>
    <row r="30" spans="3:5" x14ac:dyDescent="0.2">
      <c r="C30" s="58"/>
    </row>
    <row r="41" spans="3:9" x14ac:dyDescent="0.2">
      <c r="C41"/>
      <c r="G41" s="57"/>
      <c r="H41" s="57"/>
      <c r="I41" s="57"/>
    </row>
    <row r="42" spans="3:9" x14ac:dyDescent="0.2">
      <c r="C42"/>
      <c r="G42" s="57"/>
      <c r="H42" s="57"/>
      <c r="I42" s="57"/>
    </row>
    <row r="43" spans="3:9" x14ac:dyDescent="0.2">
      <c r="C43"/>
      <c r="G43" s="57"/>
      <c r="H43" s="57"/>
      <c r="I43" s="57"/>
    </row>
    <row r="44" spans="3:9" x14ac:dyDescent="0.2">
      <c r="C44"/>
      <c r="G44" s="57"/>
      <c r="H44" s="57"/>
      <c r="I44" s="57"/>
    </row>
    <row r="45" spans="3:9" x14ac:dyDescent="0.2">
      <c r="C45"/>
      <c r="G45" s="57"/>
      <c r="H45" s="57"/>
      <c r="I45" s="57"/>
    </row>
    <row r="46" spans="3:9" x14ac:dyDescent="0.2">
      <c r="C46"/>
      <c r="G46" s="57"/>
      <c r="H46" s="57"/>
      <c r="I46" s="57"/>
    </row>
    <row r="47" spans="3:9" x14ac:dyDescent="0.2">
      <c r="C47"/>
      <c r="G47" s="57"/>
      <c r="H47" s="57"/>
      <c r="I47" s="57"/>
    </row>
    <row r="48" spans="3:9" x14ac:dyDescent="0.2">
      <c r="C48"/>
      <c r="G48" s="57"/>
      <c r="H48" s="57"/>
      <c r="I48" s="57"/>
    </row>
    <row r="49" spans="3:9" x14ac:dyDescent="0.2">
      <c r="C49"/>
      <c r="G49" s="57"/>
      <c r="H49" s="57"/>
      <c r="I49" s="57"/>
    </row>
    <row r="50" spans="3:9" x14ac:dyDescent="0.2">
      <c r="C50"/>
      <c r="G50" s="57"/>
      <c r="H50" s="57"/>
      <c r="I50" s="57"/>
    </row>
    <row r="51" spans="3:9" x14ac:dyDescent="0.2">
      <c r="C51"/>
      <c r="G51" s="57"/>
      <c r="H51" s="57"/>
      <c r="I51" s="57"/>
    </row>
    <row r="52" spans="3:9" x14ac:dyDescent="0.2">
      <c r="C52"/>
      <c r="G52" s="57"/>
      <c r="H52" s="57"/>
      <c r="I52" s="57"/>
    </row>
    <row r="53" spans="3:9" x14ac:dyDescent="0.2">
      <c r="C53"/>
      <c r="G53" s="57"/>
      <c r="H53" s="57"/>
      <c r="I53" s="57"/>
    </row>
    <row r="54" spans="3:9" x14ac:dyDescent="0.2">
      <c r="C54"/>
      <c r="G54" s="57"/>
      <c r="H54" s="57"/>
      <c r="I54" s="57"/>
    </row>
    <row r="55" spans="3:9" x14ac:dyDescent="0.2">
      <c r="C55"/>
      <c r="G55" s="57"/>
      <c r="H55" s="57"/>
      <c r="I55" s="57"/>
    </row>
    <row r="56" spans="3:9" x14ac:dyDescent="0.2">
      <c r="C56"/>
      <c r="G56" s="57"/>
      <c r="H56" s="57"/>
      <c r="I56" s="57"/>
    </row>
    <row r="57" spans="3:9" x14ac:dyDescent="0.2">
      <c r="C57"/>
      <c r="G57" s="57"/>
      <c r="H57" s="57"/>
      <c r="I57" s="57"/>
    </row>
    <row r="58" spans="3:9" x14ac:dyDescent="0.2">
      <c r="C58"/>
      <c r="G58" s="57"/>
      <c r="H58" s="57"/>
      <c r="I58" s="57"/>
    </row>
    <row r="59" spans="3:9" x14ac:dyDescent="0.2">
      <c r="C59"/>
      <c r="G59" s="57"/>
      <c r="H59" s="57"/>
      <c r="I59" s="57"/>
    </row>
    <row r="60" spans="3:9" x14ac:dyDescent="0.2">
      <c r="C60"/>
      <c r="G60" s="57"/>
      <c r="H60" s="57"/>
      <c r="I60" s="57"/>
    </row>
    <row r="61" spans="3:9" x14ac:dyDescent="0.2">
      <c r="C61"/>
      <c r="G61" s="57"/>
      <c r="H61" s="57"/>
      <c r="I61" s="57"/>
    </row>
    <row r="62" spans="3:9" x14ac:dyDescent="0.2">
      <c r="C62"/>
      <c r="G62" s="57"/>
      <c r="H62" s="57"/>
      <c r="I62" s="57"/>
    </row>
    <row r="63" spans="3:9" x14ac:dyDescent="0.2">
      <c r="C63"/>
      <c r="G63" s="57"/>
      <c r="H63" s="57"/>
      <c r="I63" s="57"/>
    </row>
    <row r="64" spans="3:9" x14ac:dyDescent="0.2">
      <c r="C64"/>
      <c r="G64" s="57"/>
      <c r="H64" s="57"/>
      <c r="I64" s="57"/>
    </row>
    <row r="65" spans="3:9" x14ac:dyDescent="0.2">
      <c r="C65"/>
      <c r="G65" s="57"/>
      <c r="H65" s="57"/>
      <c r="I65" s="57"/>
    </row>
    <row r="66" spans="3:9" x14ac:dyDescent="0.2">
      <c r="C66"/>
      <c r="G66" s="57"/>
      <c r="H66" s="57"/>
      <c r="I66" s="57"/>
    </row>
    <row r="67" spans="3:9" x14ac:dyDescent="0.2">
      <c r="C67"/>
      <c r="G67" s="57"/>
      <c r="H67" s="57"/>
      <c r="I67" s="57"/>
    </row>
    <row r="68" spans="3:9" x14ac:dyDescent="0.2">
      <c r="C68"/>
      <c r="G68" s="57"/>
      <c r="H68" s="57"/>
      <c r="I68" s="57"/>
    </row>
    <row r="69" spans="3:9" x14ac:dyDescent="0.2">
      <c r="C69"/>
      <c r="G69" s="57"/>
      <c r="H69" s="57"/>
      <c r="I69" s="57"/>
    </row>
    <row r="70" spans="3:9" x14ac:dyDescent="0.2">
      <c r="C70"/>
      <c r="G70" s="57"/>
      <c r="H70" s="57"/>
      <c r="I70" s="57"/>
    </row>
    <row r="71" spans="3:9" x14ac:dyDescent="0.2">
      <c r="C71"/>
      <c r="G71" s="57"/>
      <c r="H71" s="57"/>
      <c r="I71" s="57"/>
    </row>
    <row r="72" spans="3:9" x14ac:dyDescent="0.2">
      <c r="C72"/>
      <c r="G72" s="57"/>
      <c r="H72" s="57"/>
      <c r="I72" s="57"/>
    </row>
    <row r="73" spans="3:9" x14ac:dyDescent="0.2">
      <c r="C73"/>
      <c r="G73" s="57"/>
      <c r="H73" s="57"/>
      <c r="I73" s="57"/>
    </row>
    <row r="74" spans="3:9" x14ac:dyDescent="0.2">
      <c r="C74"/>
      <c r="G74" s="57"/>
      <c r="H74" s="57"/>
      <c r="I74" s="57"/>
    </row>
    <row r="75" spans="3:9" x14ac:dyDescent="0.2">
      <c r="C75"/>
      <c r="G75" s="57"/>
      <c r="H75" s="57"/>
      <c r="I75" s="57"/>
    </row>
    <row r="76" spans="3:9" x14ac:dyDescent="0.2">
      <c r="C76"/>
      <c r="G76" s="57"/>
      <c r="H76" s="57"/>
      <c r="I76" s="57"/>
    </row>
    <row r="77" spans="3:9" x14ac:dyDescent="0.2">
      <c r="C77"/>
      <c r="G77" s="57"/>
      <c r="H77" s="57"/>
      <c r="I77" s="57"/>
    </row>
    <row r="78" spans="3:9" x14ac:dyDescent="0.2">
      <c r="C78"/>
      <c r="G78" s="57"/>
      <c r="H78" s="57"/>
      <c r="I78" s="57"/>
    </row>
    <row r="79" spans="3:9" x14ac:dyDescent="0.2">
      <c r="C79"/>
      <c r="G79" s="57"/>
    </row>
    <row r="80" spans="3:9" x14ac:dyDescent="0.2">
      <c r="C80"/>
    </row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spans="3:3" x14ac:dyDescent="0.2">
      <c r="C113"/>
    </row>
    <row r="114" spans="3:3" x14ac:dyDescent="0.2">
      <c r="C114"/>
    </row>
  </sheetData>
  <sheetProtection algorithmName="SHA-512" hashValue="leikVgJSNTkQn3bvyERNVi9dNkV9M42KNTXZIu6AfKClRCn/9uNFBFVLT3TC20ED6qi+Xd0qbXY8vZutyU7joA==" saltValue="wtslsyJEMatXT8qHN4i43w==" spinCount="100000" sheet="1" objects="1" scenarios="1"/>
  <mergeCells count="1">
    <mergeCell ref="C2:O2"/>
  </mergeCells>
  <hyperlinks>
    <hyperlink ref="C2:O2" r:id="rId1" display="ExcelWiz" xr:uid="{9B070738-6BBD-41F8-8248-BC99A06E43FB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רישום תעודות</vt:lpstr>
      <vt:lpstr>טבלת מוצרים ומלאי</vt:lpstr>
      <vt:lpstr>סיכום תנועות חודשי</vt:lpstr>
      <vt:lpstr>הגדרות</vt:lpstr>
      <vt:lpstr>אודות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Roy Farhan</dc:creator>
  <cp:lastModifiedBy>Roy Farhan</cp:lastModifiedBy>
  <cp:lastPrinted>2025-12-04T09:32:25Z</cp:lastPrinted>
  <dcterms:created xsi:type="dcterms:W3CDTF">2025-11-16T17:38:42Z</dcterms:created>
  <dcterms:modified xsi:type="dcterms:W3CDTF">2025-12-20T14:25:15Z</dcterms:modified>
</cp:coreProperties>
</file>